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75" windowHeight="11820" activeTab="2"/>
  </bookViews>
  <sheets>
    <sheet name="Incremental Cost" sheetId="1" r:id="rId1"/>
    <sheet name="Step, 1k, 2.75%, 2.75%, 2.75%" sheetId="2" r:id="rId2"/>
    <sheet name="Printables" sheetId="4" r:id="rId3"/>
    <sheet name="Summary" sheetId="5" r:id="rId4"/>
  </sheets>
  <calcPr calcId="145621"/>
</workbook>
</file>

<file path=xl/calcChain.xml><?xml version="1.0" encoding="utf-8"?>
<calcChain xmlns="http://schemas.openxmlformats.org/spreadsheetml/2006/main">
  <c r="AC33" i="2" l="1"/>
  <c r="AB33" i="2"/>
  <c r="AA33" i="2"/>
  <c r="Z33" i="2"/>
  <c r="Y33" i="2"/>
  <c r="X33" i="2"/>
  <c r="W33" i="2"/>
  <c r="V33" i="2"/>
  <c r="U33" i="2"/>
  <c r="T33" i="2"/>
  <c r="S33" i="2"/>
  <c r="R33" i="2"/>
  <c r="AC32" i="2"/>
  <c r="AB32" i="2"/>
  <c r="AA32" i="2"/>
  <c r="Z32" i="2"/>
  <c r="Y32" i="2"/>
  <c r="X32" i="2"/>
  <c r="W32" i="2"/>
  <c r="V32" i="2"/>
  <c r="U32" i="2"/>
  <c r="T32" i="2"/>
  <c r="S32" i="2"/>
  <c r="R32" i="2"/>
  <c r="AC31" i="2"/>
  <c r="AB31" i="2"/>
  <c r="AA31" i="2"/>
  <c r="Z31" i="2"/>
  <c r="Y31" i="2"/>
  <c r="X31" i="2"/>
  <c r="W31" i="2"/>
  <c r="V31" i="2"/>
  <c r="U31" i="2"/>
  <c r="T31" i="2"/>
  <c r="S31" i="2"/>
  <c r="R31" i="2"/>
  <c r="AC30" i="2"/>
  <c r="AB30" i="2"/>
  <c r="AA30" i="2"/>
  <c r="Z30" i="2"/>
  <c r="Y30" i="2"/>
  <c r="X30" i="2"/>
  <c r="W30" i="2"/>
  <c r="V30" i="2"/>
  <c r="U30" i="2"/>
  <c r="T30" i="2"/>
  <c r="S30" i="2"/>
  <c r="R30" i="2"/>
  <c r="AC29" i="2"/>
  <c r="AB29" i="2"/>
  <c r="AA29" i="2"/>
  <c r="Z29" i="2"/>
  <c r="Y29" i="2"/>
  <c r="X29" i="2"/>
  <c r="W29" i="2"/>
  <c r="V29" i="2"/>
  <c r="U29" i="2"/>
  <c r="T29" i="2"/>
  <c r="S29" i="2"/>
  <c r="R29" i="2"/>
  <c r="AC28" i="2"/>
  <c r="AB28" i="2"/>
  <c r="AA28" i="2"/>
  <c r="Z28" i="2"/>
  <c r="Y28" i="2"/>
  <c r="X28" i="2"/>
  <c r="W28" i="2"/>
  <c r="V28" i="2"/>
  <c r="U28" i="2"/>
  <c r="T28" i="2"/>
  <c r="S28" i="2"/>
  <c r="R28" i="2"/>
  <c r="AC27" i="2"/>
  <c r="AB27" i="2"/>
  <c r="AA27" i="2"/>
  <c r="Z27" i="2"/>
  <c r="Y27" i="2"/>
  <c r="X27" i="2"/>
  <c r="W27" i="2"/>
  <c r="V27" i="2"/>
  <c r="U27" i="2"/>
  <c r="T27" i="2"/>
  <c r="S27" i="2"/>
  <c r="R27" i="2"/>
  <c r="AC26" i="2"/>
  <c r="AB26" i="2"/>
  <c r="AA26" i="2"/>
  <c r="Z26" i="2"/>
  <c r="Y26" i="2"/>
  <c r="X26" i="2"/>
  <c r="W26" i="2"/>
  <c r="V26" i="2"/>
  <c r="U26" i="2"/>
  <c r="T26" i="2"/>
  <c r="S26" i="2"/>
  <c r="R26" i="2"/>
  <c r="AC25" i="2"/>
  <c r="AB25" i="2"/>
  <c r="AA25" i="2"/>
  <c r="Z25" i="2"/>
  <c r="Y25" i="2"/>
  <c r="X25" i="2"/>
  <c r="W25" i="2"/>
  <c r="V25" i="2"/>
  <c r="U25" i="2"/>
  <c r="T25" i="2"/>
  <c r="S25" i="2"/>
  <c r="R25" i="2"/>
  <c r="AC24" i="2"/>
  <c r="AB24" i="2"/>
  <c r="AA24" i="2"/>
  <c r="Z24" i="2"/>
  <c r="Y24" i="2"/>
  <c r="X24" i="2"/>
  <c r="W24" i="2"/>
  <c r="V24" i="2"/>
  <c r="U24" i="2"/>
  <c r="T24" i="2"/>
  <c r="S24" i="2"/>
  <c r="R24" i="2"/>
  <c r="E51" i="2" l="1"/>
  <c r="E50" i="2" s="1"/>
  <c r="E49" i="2" s="1"/>
  <c r="E23" i="2"/>
  <c r="F23" i="2"/>
  <c r="G23" i="2"/>
  <c r="H23" i="2"/>
  <c r="I23" i="2"/>
  <c r="J23" i="2"/>
  <c r="K23" i="2"/>
  <c r="L23" i="2"/>
  <c r="M23" i="2"/>
  <c r="N23" i="2"/>
  <c r="O23" i="2"/>
  <c r="E24" i="2"/>
  <c r="E25" i="2"/>
  <c r="E26" i="2"/>
  <c r="E27" i="2"/>
  <c r="E28" i="2"/>
  <c r="E29" i="2"/>
  <c r="E30" i="2"/>
  <c r="E31" i="2"/>
  <c r="F31" i="2"/>
  <c r="G31" i="2"/>
  <c r="H31" i="2"/>
  <c r="I31" i="2"/>
  <c r="J31" i="2"/>
  <c r="K31" i="2"/>
  <c r="L31" i="2"/>
  <c r="M31" i="2"/>
  <c r="N31" i="2"/>
  <c r="O31" i="2"/>
  <c r="E32" i="2"/>
  <c r="F32" i="2"/>
  <c r="G32" i="2"/>
  <c r="H32" i="2"/>
  <c r="I32" i="2"/>
  <c r="J32" i="2"/>
  <c r="K32" i="2"/>
  <c r="L32" i="2"/>
  <c r="M32" i="2"/>
  <c r="N32" i="2"/>
  <c r="O32" i="2"/>
  <c r="E33" i="2"/>
  <c r="F33" i="2"/>
  <c r="G33" i="2"/>
  <c r="H33" i="2"/>
  <c r="I33" i="2"/>
  <c r="J33" i="2"/>
  <c r="K33" i="2"/>
  <c r="L33" i="2"/>
  <c r="M33" i="2"/>
  <c r="N33" i="2"/>
  <c r="O33" i="2"/>
  <c r="D24" i="2"/>
  <c r="D25" i="2"/>
  <c r="D26" i="2"/>
  <c r="D27" i="2"/>
  <c r="D28" i="2"/>
  <c r="D29" i="2"/>
  <c r="D30" i="2"/>
  <c r="D31" i="2"/>
  <c r="D32" i="2"/>
  <c r="D50" i="2" s="1"/>
  <c r="D33" i="2"/>
  <c r="D23" i="2"/>
  <c r="D49" i="2" l="1"/>
  <c r="D48" i="2" s="1"/>
  <c r="D47" i="2" s="1"/>
  <c r="D46" i="2" s="1"/>
  <c r="D45" i="2" s="1"/>
  <c r="D44" i="2" s="1"/>
  <c r="D43" i="2" s="1"/>
  <c r="D42" i="2" s="1"/>
  <c r="D41" i="2" s="1"/>
  <c r="D68" i="2"/>
  <c r="F51" i="2"/>
  <c r="E69" i="2"/>
  <c r="E68" i="2" s="1"/>
  <c r="E67" i="2" s="1"/>
  <c r="E66" i="2" s="1"/>
  <c r="E65" i="2" s="1"/>
  <c r="E64" i="2" s="1"/>
  <c r="E63" i="2" s="1"/>
  <c r="E62" i="2" s="1"/>
  <c r="E61" i="2" s="1"/>
  <c r="E60" i="2" s="1"/>
  <c r="E59" i="2" s="1"/>
  <c r="E48" i="2"/>
  <c r="E47" i="2" s="1"/>
  <c r="E46" i="2" s="1"/>
  <c r="E45" i="2" s="1"/>
  <c r="E44" i="2" s="1"/>
  <c r="E43" i="2" s="1"/>
  <c r="E42" i="2" s="1"/>
  <c r="E41" i="2" s="1"/>
  <c r="D10" i="5"/>
  <c r="D9" i="5"/>
  <c r="D8" i="5"/>
  <c r="D7" i="5"/>
  <c r="D6" i="5"/>
  <c r="C10" i="5"/>
  <c r="C9" i="5"/>
  <c r="C8" i="5"/>
  <c r="C7" i="5"/>
  <c r="C6" i="5"/>
  <c r="F69" i="2" l="1"/>
  <c r="E87" i="2"/>
  <c r="G51" i="2"/>
  <c r="F50" i="2"/>
  <c r="F49" i="2" s="1"/>
  <c r="D67" i="2"/>
  <c r="D66" i="2" s="1"/>
  <c r="D65" i="2" s="1"/>
  <c r="D64" i="2" s="1"/>
  <c r="D63" i="2" s="1"/>
  <c r="D62" i="2" s="1"/>
  <c r="D61" i="2" s="1"/>
  <c r="D60" i="2" s="1"/>
  <c r="D59" i="2" s="1"/>
  <c r="D86" i="2"/>
  <c r="D86" i="4" s="1"/>
  <c r="B100" i="4"/>
  <c r="B101" i="4"/>
  <c r="B82" i="4"/>
  <c r="B83" i="4"/>
  <c r="B64" i="4"/>
  <c r="B65" i="4"/>
  <c r="B46" i="4"/>
  <c r="B47" i="4"/>
  <c r="B28" i="4"/>
  <c r="B29" i="4"/>
  <c r="D105" i="4"/>
  <c r="D87" i="4"/>
  <c r="D69" i="4"/>
  <c r="D51" i="4"/>
  <c r="D33" i="4"/>
  <c r="D5" i="4"/>
  <c r="E5" i="4"/>
  <c r="F5" i="4"/>
  <c r="G5" i="4"/>
  <c r="H5" i="4"/>
  <c r="I5" i="4"/>
  <c r="J5" i="4"/>
  <c r="K5" i="4"/>
  <c r="L5" i="4"/>
  <c r="M5" i="4"/>
  <c r="N5" i="4"/>
  <c r="O5" i="4"/>
  <c r="D6" i="4"/>
  <c r="E6" i="4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F13" i="4"/>
  <c r="G13" i="4"/>
  <c r="H13" i="4"/>
  <c r="I13" i="4"/>
  <c r="J13" i="4"/>
  <c r="K13" i="4"/>
  <c r="L13" i="4"/>
  <c r="M13" i="4"/>
  <c r="N13" i="4"/>
  <c r="O13" i="4"/>
  <c r="D14" i="4"/>
  <c r="E14" i="4"/>
  <c r="F14" i="4"/>
  <c r="G14" i="4"/>
  <c r="H14" i="4"/>
  <c r="I14" i="4"/>
  <c r="J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D68" i="4"/>
  <c r="D50" i="4"/>
  <c r="D32" i="4"/>
  <c r="E51" i="4"/>
  <c r="AC96" i="2"/>
  <c r="AB96" i="2"/>
  <c r="AA96" i="2"/>
  <c r="Z96" i="2"/>
  <c r="Y96" i="2"/>
  <c r="X96" i="2"/>
  <c r="W96" i="2"/>
  <c r="V96" i="2"/>
  <c r="U96" i="2"/>
  <c r="T96" i="2"/>
  <c r="S96" i="2"/>
  <c r="R96" i="2"/>
  <c r="Q93" i="2"/>
  <c r="AF93" i="2" s="1"/>
  <c r="Q91" i="2"/>
  <c r="AF91" i="2" s="1"/>
  <c r="AC78" i="2"/>
  <c r="AB78" i="2"/>
  <c r="AA78" i="2"/>
  <c r="Z78" i="2"/>
  <c r="Z97" i="2" s="1"/>
  <c r="Y78" i="2"/>
  <c r="X78" i="2"/>
  <c r="X97" i="2" s="1"/>
  <c r="W78" i="2"/>
  <c r="W97" i="2" s="1"/>
  <c r="V78" i="2"/>
  <c r="U78" i="2"/>
  <c r="T78" i="2"/>
  <c r="T97" i="2" s="1"/>
  <c r="S78" i="2"/>
  <c r="R78" i="2"/>
  <c r="AD95" i="2" s="1"/>
  <c r="Q75" i="2"/>
  <c r="AF75" i="2" s="1"/>
  <c r="Q73" i="2"/>
  <c r="AF73" i="2" s="1"/>
  <c r="AC60" i="2"/>
  <c r="AC79" i="2" s="1"/>
  <c r="AB60" i="2"/>
  <c r="AA60" i="2"/>
  <c r="AA79" i="2" s="1"/>
  <c r="Z60" i="2"/>
  <c r="Y60" i="2"/>
  <c r="Y79" i="2" s="1"/>
  <c r="X60" i="2"/>
  <c r="W60" i="2"/>
  <c r="W79" i="2" s="1"/>
  <c r="V60" i="2"/>
  <c r="V79" i="2" s="1"/>
  <c r="V98" i="2" s="1"/>
  <c r="U60" i="2"/>
  <c r="U79" i="2" s="1"/>
  <c r="T60" i="2"/>
  <c r="S60" i="2"/>
  <c r="R60" i="2"/>
  <c r="R79" i="2" s="1"/>
  <c r="Q57" i="2"/>
  <c r="AF57" i="2" s="1"/>
  <c r="Q55" i="2"/>
  <c r="AF55" i="2" s="1"/>
  <c r="AA61" i="2"/>
  <c r="X61" i="2"/>
  <c r="T61" i="2"/>
  <c r="S61" i="2"/>
  <c r="S80" i="2" s="1"/>
  <c r="Q39" i="2"/>
  <c r="AF39" i="2" s="1"/>
  <c r="Q37" i="2"/>
  <c r="AF37" i="2" s="1"/>
  <c r="AA68" i="2"/>
  <c r="S68" i="2"/>
  <c r="AB67" i="2"/>
  <c r="AA67" i="2"/>
  <c r="W67" i="2"/>
  <c r="T67" i="2"/>
  <c r="T86" i="2" s="1"/>
  <c r="S67" i="2"/>
  <c r="R67" i="2"/>
  <c r="Z66" i="2"/>
  <c r="AC65" i="2"/>
  <c r="Z65" i="2"/>
  <c r="Z84" i="2" s="1"/>
  <c r="U65" i="2"/>
  <c r="U84" i="2" s="1"/>
  <c r="AB64" i="2"/>
  <c r="X64" i="2"/>
  <c r="X83" i="2" s="1"/>
  <c r="T64" i="2"/>
  <c r="T83" i="2" s="1"/>
  <c r="T102" i="2" s="1"/>
  <c r="AA63" i="2"/>
  <c r="AA82" i="2" s="1"/>
  <c r="AA101" i="2" s="1"/>
  <c r="W63" i="2"/>
  <c r="W82" i="2" s="1"/>
  <c r="AB62" i="2"/>
  <c r="W62" i="2"/>
  <c r="V34" i="2"/>
  <c r="S62" i="2"/>
  <c r="S81" i="2" s="1"/>
  <c r="S100" i="2" s="1"/>
  <c r="AD41" i="2"/>
  <c r="AD23" i="2"/>
  <c r="Q21" i="2"/>
  <c r="AF21" i="2" s="1"/>
  <c r="Q19" i="2"/>
  <c r="AF19" i="2" s="1"/>
  <c r="AC16" i="2"/>
  <c r="AB16" i="2"/>
  <c r="AA16" i="2"/>
  <c r="Z16" i="2"/>
  <c r="Y16" i="2"/>
  <c r="X16" i="2"/>
  <c r="W16" i="2"/>
  <c r="V16" i="2"/>
  <c r="U16" i="2"/>
  <c r="T16" i="2"/>
  <c r="S16" i="2"/>
  <c r="R16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D15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D14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D13" i="2"/>
  <c r="AH12" i="2"/>
  <c r="AG12" i="2"/>
  <c r="AD12" i="2"/>
  <c r="AH11" i="2"/>
  <c r="AG11" i="2"/>
  <c r="AD11" i="2"/>
  <c r="AH10" i="2"/>
  <c r="AG10" i="2"/>
  <c r="AD10" i="2"/>
  <c r="AH9" i="2"/>
  <c r="AG9" i="2"/>
  <c r="AD9" i="2"/>
  <c r="AH8" i="2"/>
  <c r="AG8" i="2"/>
  <c r="AD8" i="2"/>
  <c r="AH7" i="2"/>
  <c r="AG7" i="2"/>
  <c r="AD7" i="2"/>
  <c r="AH6" i="2"/>
  <c r="AG6" i="2"/>
  <c r="AD6" i="2"/>
  <c r="O6" i="2"/>
  <c r="N6" i="2"/>
  <c r="M6" i="2"/>
  <c r="L6" i="2"/>
  <c r="K6" i="2"/>
  <c r="J6" i="2"/>
  <c r="I6" i="2"/>
  <c r="H6" i="2"/>
  <c r="G6" i="2"/>
  <c r="F6" i="2"/>
  <c r="AR5" i="2"/>
  <c r="AQ5" i="2"/>
  <c r="AP5" i="2"/>
  <c r="AO5" i="2"/>
  <c r="AN5" i="2"/>
  <c r="AM5" i="2"/>
  <c r="AL5" i="2"/>
  <c r="AK5" i="2"/>
  <c r="AJ5" i="2"/>
  <c r="AI5" i="2"/>
  <c r="AH5" i="2"/>
  <c r="AG5" i="2"/>
  <c r="AD5" i="2"/>
  <c r="Q3" i="2"/>
  <c r="AF3" i="2" s="1"/>
  <c r="Q1" i="2"/>
  <c r="AF1" i="2" s="1"/>
  <c r="AC96" i="1"/>
  <c r="AB96" i="1"/>
  <c r="AA96" i="1"/>
  <c r="Z96" i="1"/>
  <c r="Y96" i="1"/>
  <c r="X96" i="1"/>
  <c r="W96" i="1"/>
  <c r="V96" i="1"/>
  <c r="U96" i="1"/>
  <c r="T96" i="1"/>
  <c r="S96" i="1"/>
  <c r="AH96" i="1" s="1"/>
  <c r="R96" i="1"/>
  <c r="O96" i="1"/>
  <c r="O97" i="1" s="1"/>
  <c r="N96" i="1"/>
  <c r="N97" i="1" s="1"/>
  <c r="N98" i="1" s="1"/>
  <c r="N99" i="1" s="1"/>
  <c r="M96" i="1"/>
  <c r="M97" i="1" s="1"/>
  <c r="M98" i="1" s="1"/>
  <c r="L96" i="1"/>
  <c r="L97" i="1" s="1"/>
  <c r="L98" i="1" s="1"/>
  <c r="L99" i="1" s="1"/>
  <c r="K96" i="1"/>
  <c r="K97" i="1" s="1"/>
  <c r="J96" i="1"/>
  <c r="J97" i="1" s="1"/>
  <c r="J98" i="1" s="1"/>
  <c r="J99" i="1" s="1"/>
  <c r="I96" i="1"/>
  <c r="I97" i="1" s="1"/>
  <c r="I98" i="1" s="1"/>
  <c r="H96" i="1"/>
  <c r="H97" i="1" s="1"/>
  <c r="H98" i="1" s="1"/>
  <c r="H99" i="1" s="1"/>
  <c r="G96" i="1"/>
  <c r="G97" i="1" s="1"/>
  <c r="G98" i="1" s="1"/>
  <c r="F96" i="1"/>
  <c r="F97" i="1" s="1"/>
  <c r="F98" i="1" s="1"/>
  <c r="F99" i="1" s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D95" i="1"/>
  <c r="Q93" i="1"/>
  <c r="AF93" i="1" s="1"/>
  <c r="Q91" i="1"/>
  <c r="AF91" i="1" s="1"/>
  <c r="AC78" i="1"/>
  <c r="AB78" i="1"/>
  <c r="AB97" i="1" s="1"/>
  <c r="AA78" i="1"/>
  <c r="Z78" i="1"/>
  <c r="Z97" i="1" s="1"/>
  <c r="Y78" i="1"/>
  <c r="X78" i="1"/>
  <c r="X97" i="1" s="1"/>
  <c r="W78" i="1"/>
  <c r="W97" i="1" s="1"/>
  <c r="V78" i="1"/>
  <c r="V97" i="1" s="1"/>
  <c r="U78" i="1"/>
  <c r="U97" i="1" s="1"/>
  <c r="T78" i="1"/>
  <c r="T97" i="1" s="1"/>
  <c r="S78" i="1"/>
  <c r="AH78" i="1" s="1"/>
  <c r="R78" i="1"/>
  <c r="R97" i="1" s="1"/>
  <c r="AG97" i="1" s="1"/>
  <c r="O78" i="1"/>
  <c r="O79" i="1" s="1"/>
  <c r="N78" i="1"/>
  <c r="N79" i="1" s="1"/>
  <c r="N80" i="1" s="1"/>
  <c r="N81" i="1" s="1"/>
  <c r="M78" i="1"/>
  <c r="M79" i="1" s="1"/>
  <c r="M80" i="1" s="1"/>
  <c r="L78" i="1"/>
  <c r="L79" i="1" s="1"/>
  <c r="L80" i="1" s="1"/>
  <c r="L81" i="1" s="1"/>
  <c r="K78" i="1"/>
  <c r="K79" i="1" s="1"/>
  <c r="J78" i="1"/>
  <c r="J79" i="1" s="1"/>
  <c r="J80" i="1" s="1"/>
  <c r="J81" i="1" s="1"/>
  <c r="I78" i="1"/>
  <c r="I79" i="1" s="1"/>
  <c r="I80" i="1" s="1"/>
  <c r="H78" i="1"/>
  <c r="H79" i="1" s="1"/>
  <c r="H80" i="1" s="1"/>
  <c r="H81" i="1" s="1"/>
  <c r="G78" i="1"/>
  <c r="G79" i="1" s="1"/>
  <c r="G80" i="1" s="1"/>
  <c r="F78" i="1"/>
  <c r="F79" i="1" s="1"/>
  <c r="F80" i="1" s="1"/>
  <c r="F81" i="1" s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D77" i="1"/>
  <c r="Q75" i="1"/>
  <c r="AF75" i="1" s="1"/>
  <c r="Q73" i="1"/>
  <c r="AF73" i="1" s="1"/>
  <c r="AC60" i="1"/>
  <c r="AB60" i="1"/>
  <c r="AB79" i="1" s="1"/>
  <c r="AB98" i="1" s="1"/>
  <c r="AA60" i="1"/>
  <c r="AA79" i="1" s="1"/>
  <c r="AA98" i="1" s="1"/>
  <c r="Z60" i="1"/>
  <c r="Z79" i="1" s="1"/>
  <c r="Z98" i="1" s="1"/>
  <c r="Y60" i="1"/>
  <c r="X60" i="1"/>
  <c r="X79" i="1" s="1"/>
  <c r="X98" i="1" s="1"/>
  <c r="W60" i="1"/>
  <c r="W79" i="1" s="1"/>
  <c r="W98" i="1" s="1"/>
  <c r="V60" i="1"/>
  <c r="V79" i="1" s="1"/>
  <c r="V98" i="1" s="1"/>
  <c r="U60" i="1"/>
  <c r="U79" i="1" s="1"/>
  <c r="U98" i="1" s="1"/>
  <c r="T60" i="1"/>
  <c r="T79" i="1" s="1"/>
  <c r="T98" i="1" s="1"/>
  <c r="S60" i="1"/>
  <c r="S79" i="1" s="1"/>
  <c r="R60" i="1"/>
  <c r="R79" i="1" s="1"/>
  <c r="AG79" i="1" s="1"/>
  <c r="O60" i="1"/>
  <c r="O61" i="1" s="1"/>
  <c r="N60" i="1"/>
  <c r="N61" i="1" s="1"/>
  <c r="N62" i="1" s="1"/>
  <c r="N63" i="1" s="1"/>
  <c r="M60" i="1"/>
  <c r="M61" i="1" s="1"/>
  <c r="M62" i="1" s="1"/>
  <c r="M63" i="1" s="1"/>
  <c r="M64" i="1" s="1"/>
  <c r="L60" i="1"/>
  <c r="L61" i="1" s="1"/>
  <c r="L62" i="1" s="1"/>
  <c r="L63" i="1" s="1"/>
  <c r="K60" i="1"/>
  <c r="K61" i="1" s="1"/>
  <c r="J60" i="1"/>
  <c r="J61" i="1" s="1"/>
  <c r="J62" i="1" s="1"/>
  <c r="J63" i="1" s="1"/>
  <c r="I60" i="1"/>
  <c r="I61" i="1" s="1"/>
  <c r="I62" i="1" s="1"/>
  <c r="I63" i="1" s="1"/>
  <c r="I64" i="1" s="1"/>
  <c r="H60" i="1"/>
  <c r="H61" i="1" s="1"/>
  <c r="H62" i="1" s="1"/>
  <c r="H63" i="1" s="1"/>
  <c r="G60" i="1"/>
  <c r="G61" i="1" s="1"/>
  <c r="G62" i="1" s="1"/>
  <c r="F60" i="1"/>
  <c r="F61" i="1" s="1"/>
  <c r="F62" i="1" s="1"/>
  <c r="F63" i="1" s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D59" i="1"/>
  <c r="Q57" i="1"/>
  <c r="AF57" i="1" s="1"/>
  <c r="Q55" i="1"/>
  <c r="AF55" i="1" s="1"/>
  <c r="AC42" i="1"/>
  <c r="AC61" i="1" s="1"/>
  <c r="AC80" i="1" s="1"/>
  <c r="AC99" i="1" s="1"/>
  <c r="AB42" i="1"/>
  <c r="AB61" i="1" s="1"/>
  <c r="AB80" i="1" s="1"/>
  <c r="AB99" i="1" s="1"/>
  <c r="AA42" i="1"/>
  <c r="Z42" i="1"/>
  <c r="Z61" i="1" s="1"/>
  <c r="Z80" i="1" s="1"/>
  <c r="Z99" i="1" s="1"/>
  <c r="Y42" i="1"/>
  <c r="Y61" i="1" s="1"/>
  <c r="Y80" i="1" s="1"/>
  <c r="Y99" i="1" s="1"/>
  <c r="X42" i="1"/>
  <c r="X61" i="1" s="1"/>
  <c r="X80" i="1" s="1"/>
  <c r="X99" i="1" s="1"/>
  <c r="W42" i="1"/>
  <c r="W61" i="1" s="1"/>
  <c r="W80" i="1" s="1"/>
  <c r="W99" i="1" s="1"/>
  <c r="V42" i="1"/>
  <c r="V61" i="1" s="1"/>
  <c r="V80" i="1" s="1"/>
  <c r="V99" i="1" s="1"/>
  <c r="U42" i="1"/>
  <c r="U61" i="1" s="1"/>
  <c r="T42" i="1"/>
  <c r="S42" i="1"/>
  <c r="S61" i="1" s="1"/>
  <c r="AH61" i="1" s="1"/>
  <c r="R42" i="1"/>
  <c r="R61" i="1" s="1"/>
  <c r="O42" i="1"/>
  <c r="O43" i="1" s="1"/>
  <c r="N42" i="1"/>
  <c r="N43" i="1" s="1"/>
  <c r="N44" i="1" s="1"/>
  <c r="N45" i="1" s="1"/>
  <c r="N46" i="1" s="1"/>
  <c r="N47" i="1" s="1"/>
  <c r="N48" i="1" s="1"/>
  <c r="M42" i="1"/>
  <c r="M43" i="1" s="1"/>
  <c r="M44" i="1" s="1"/>
  <c r="M45" i="1" s="1"/>
  <c r="M46" i="1" s="1"/>
  <c r="M47" i="1" s="1"/>
  <c r="M48" i="1" s="1"/>
  <c r="L42" i="1"/>
  <c r="L43" i="1" s="1"/>
  <c r="L44" i="1" s="1"/>
  <c r="L45" i="1" s="1"/>
  <c r="L46" i="1" s="1"/>
  <c r="L47" i="1" s="1"/>
  <c r="K42" i="1"/>
  <c r="K43" i="1" s="1"/>
  <c r="K44" i="1" s="1"/>
  <c r="K45" i="1" s="1"/>
  <c r="K46" i="1" s="1"/>
  <c r="J42" i="1"/>
  <c r="J43" i="1" s="1"/>
  <c r="J44" i="1" s="1"/>
  <c r="I42" i="1"/>
  <c r="I43" i="1" s="1"/>
  <c r="I44" i="1" s="1"/>
  <c r="I45" i="1" s="1"/>
  <c r="I46" i="1" s="1"/>
  <c r="I47" i="1" s="1"/>
  <c r="H42" i="1"/>
  <c r="H43" i="1" s="1"/>
  <c r="H44" i="1" s="1"/>
  <c r="H45" i="1" s="1"/>
  <c r="H46" i="1" s="1"/>
  <c r="G42" i="1"/>
  <c r="G43" i="1" s="1"/>
  <c r="G44" i="1" s="1"/>
  <c r="F42" i="1"/>
  <c r="F43" i="1" s="1"/>
  <c r="F44" i="1" s="1"/>
  <c r="F45" i="1" s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D41" i="1"/>
  <c r="Q39" i="1"/>
  <c r="AF39" i="1" s="1"/>
  <c r="Q37" i="1"/>
  <c r="AF37" i="1" s="1"/>
  <c r="S33" i="1"/>
  <c r="T33" i="1"/>
  <c r="AI33" i="1" s="1"/>
  <c r="U33" i="1"/>
  <c r="AJ33" i="1" s="1"/>
  <c r="V33" i="1"/>
  <c r="AK33" i="1" s="1"/>
  <c r="W33" i="1"/>
  <c r="AL33" i="1" s="1"/>
  <c r="X33" i="1"/>
  <c r="AM33" i="1" s="1"/>
  <c r="Y33" i="1"/>
  <c r="Z33" i="1"/>
  <c r="AO33" i="1" s="1"/>
  <c r="AA33" i="1"/>
  <c r="AP33" i="1" s="1"/>
  <c r="AB33" i="1"/>
  <c r="AQ33" i="1" s="1"/>
  <c r="AC33" i="1"/>
  <c r="AR33" i="1" s="1"/>
  <c r="R33" i="1"/>
  <c r="R25" i="1"/>
  <c r="R44" i="1" s="1"/>
  <c r="S25" i="1"/>
  <c r="T25" i="1"/>
  <c r="T44" i="1" s="1"/>
  <c r="T63" i="1" s="1"/>
  <c r="T82" i="1" s="1"/>
  <c r="T101" i="1" s="1"/>
  <c r="U25" i="1"/>
  <c r="U44" i="1" s="1"/>
  <c r="U63" i="1" s="1"/>
  <c r="U82" i="1" s="1"/>
  <c r="U101" i="1" s="1"/>
  <c r="V25" i="1"/>
  <c r="V44" i="1" s="1"/>
  <c r="V63" i="1" s="1"/>
  <c r="V82" i="1" s="1"/>
  <c r="V101" i="1" s="1"/>
  <c r="W25" i="1"/>
  <c r="W44" i="1" s="1"/>
  <c r="X25" i="1"/>
  <c r="X44" i="1" s="1"/>
  <c r="X63" i="1" s="1"/>
  <c r="X82" i="1" s="1"/>
  <c r="X101" i="1" s="1"/>
  <c r="Y25" i="1"/>
  <c r="Y44" i="1" s="1"/>
  <c r="Y63" i="1" s="1"/>
  <c r="Y82" i="1" s="1"/>
  <c r="Y101" i="1" s="1"/>
  <c r="Z25" i="1"/>
  <c r="Z44" i="1" s="1"/>
  <c r="Z63" i="1" s="1"/>
  <c r="Z82" i="1" s="1"/>
  <c r="Z101" i="1" s="1"/>
  <c r="AA25" i="1"/>
  <c r="AA44" i="1" s="1"/>
  <c r="AB25" i="1"/>
  <c r="AC25" i="1"/>
  <c r="AC44" i="1" s="1"/>
  <c r="AC63" i="1" s="1"/>
  <c r="AC82" i="1" s="1"/>
  <c r="AC101" i="1" s="1"/>
  <c r="R26" i="1"/>
  <c r="S26" i="1"/>
  <c r="T26" i="1"/>
  <c r="T45" i="1" s="1"/>
  <c r="T64" i="1" s="1"/>
  <c r="T83" i="1" s="1"/>
  <c r="T102" i="1" s="1"/>
  <c r="U26" i="1"/>
  <c r="U45" i="1" s="1"/>
  <c r="U64" i="1" s="1"/>
  <c r="U83" i="1" s="1"/>
  <c r="U102" i="1" s="1"/>
  <c r="V26" i="1"/>
  <c r="V45" i="1" s="1"/>
  <c r="V64" i="1" s="1"/>
  <c r="V83" i="1" s="1"/>
  <c r="V102" i="1" s="1"/>
  <c r="W26" i="1"/>
  <c r="W45" i="1" s="1"/>
  <c r="W64" i="1" s="1"/>
  <c r="W83" i="1" s="1"/>
  <c r="W102" i="1" s="1"/>
  <c r="X26" i="1"/>
  <c r="X45" i="1" s="1"/>
  <c r="X64" i="1" s="1"/>
  <c r="X83" i="1" s="1"/>
  <c r="X102" i="1" s="1"/>
  <c r="Y26" i="1"/>
  <c r="Y45" i="1" s="1"/>
  <c r="Y64" i="1" s="1"/>
  <c r="Y83" i="1" s="1"/>
  <c r="Y102" i="1" s="1"/>
  <c r="Z26" i="1"/>
  <c r="Z45" i="1" s="1"/>
  <c r="Z64" i="1" s="1"/>
  <c r="Z83" i="1" s="1"/>
  <c r="Z102" i="1" s="1"/>
  <c r="AA26" i="1"/>
  <c r="AA45" i="1" s="1"/>
  <c r="AA64" i="1" s="1"/>
  <c r="AA83" i="1" s="1"/>
  <c r="AA102" i="1" s="1"/>
  <c r="AB26" i="1"/>
  <c r="AB45" i="1" s="1"/>
  <c r="AB64" i="1" s="1"/>
  <c r="AB83" i="1" s="1"/>
  <c r="AB102" i="1" s="1"/>
  <c r="AC26" i="1"/>
  <c r="AC45" i="1" s="1"/>
  <c r="AC64" i="1" s="1"/>
  <c r="AC83" i="1" s="1"/>
  <c r="AC102" i="1" s="1"/>
  <c r="R27" i="1"/>
  <c r="AG27" i="1" s="1"/>
  <c r="S27" i="1"/>
  <c r="S46" i="1" s="1"/>
  <c r="T27" i="1"/>
  <c r="T46" i="1" s="1"/>
  <c r="T65" i="1" s="1"/>
  <c r="T84" i="1" s="1"/>
  <c r="T103" i="1" s="1"/>
  <c r="AI103" i="1" s="1"/>
  <c r="U27" i="1"/>
  <c r="U46" i="1" s="1"/>
  <c r="U65" i="1" s="1"/>
  <c r="U84" i="1" s="1"/>
  <c r="U103" i="1" s="1"/>
  <c r="AJ103" i="1" s="1"/>
  <c r="V27" i="1"/>
  <c r="V46" i="1" s="1"/>
  <c r="V65" i="1" s="1"/>
  <c r="V84" i="1" s="1"/>
  <c r="V103" i="1" s="1"/>
  <c r="AK103" i="1" s="1"/>
  <c r="W27" i="1"/>
  <c r="W46" i="1" s="1"/>
  <c r="W65" i="1" s="1"/>
  <c r="W84" i="1" s="1"/>
  <c r="W103" i="1" s="1"/>
  <c r="AL103" i="1" s="1"/>
  <c r="X27" i="1"/>
  <c r="X46" i="1" s="1"/>
  <c r="X65" i="1" s="1"/>
  <c r="X84" i="1" s="1"/>
  <c r="X103" i="1" s="1"/>
  <c r="AM103" i="1" s="1"/>
  <c r="Y27" i="1"/>
  <c r="Y46" i="1" s="1"/>
  <c r="Y65" i="1" s="1"/>
  <c r="Y84" i="1" s="1"/>
  <c r="Y103" i="1" s="1"/>
  <c r="AN103" i="1" s="1"/>
  <c r="Z27" i="1"/>
  <c r="Z46" i="1" s="1"/>
  <c r="Z65" i="1" s="1"/>
  <c r="Z84" i="1" s="1"/>
  <c r="Z103" i="1" s="1"/>
  <c r="AO103" i="1" s="1"/>
  <c r="AA27" i="1"/>
  <c r="AA46" i="1" s="1"/>
  <c r="AA65" i="1" s="1"/>
  <c r="AA84" i="1" s="1"/>
  <c r="AA103" i="1" s="1"/>
  <c r="AP103" i="1" s="1"/>
  <c r="AB27" i="1"/>
  <c r="AB46" i="1" s="1"/>
  <c r="AB65" i="1" s="1"/>
  <c r="AB84" i="1" s="1"/>
  <c r="AB103" i="1" s="1"/>
  <c r="AQ103" i="1" s="1"/>
  <c r="AC27" i="1"/>
  <c r="AC46" i="1" s="1"/>
  <c r="AC65" i="1" s="1"/>
  <c r="AC84" i="1" s="1"/>
  <c r="AC103" i="1" s="1"/>
  <c r="AR103" i="1" s="1"/>
  <c r="R28" i="1"/>
  <c r="AG28" i="1" s="1"/>
  <c r="S28" i="1"/>
  <c r="AH28" i="1" s="1"/>
  <c r="T28" i="1"/>
  <c r="T47" i="1" s="1"/>
  <c r="T66" i="1" s="1"/>
  <c r="T85" i="1" s="1"/>
  <c r="AI85" i="1" s="1"/>
  <c r="U28" i="1"/>
  <c r="U47" i="1" s="1"/>
  <c r="U66" i="1" s="1"/>
  <c r="U85" i="1" s="1"/>
  <c r="V28" i="1"/>
  <c r="V47" i="1" s="1"/>
  <c r="V66" i="1" s="1"/>
  <c r="V85" i="1" s="1"/>
  <c r="W28" i="1"/>
  <c r="W47" i="1" s="1"/>
  <c r="W66" i="1" s="1"/>
  <c r="W85" i="1" s="1"/>
  <c r="X28" i="1"/>
  <c r="X47" i="1" s="1"/>
  <c r="X66" i="1" s="1"/>
  <c r="X85" i="1" s="1"/>
  <c r="Y28" i="1"/>
  <c r="Y47" i="1" s="1"/>
  <c r="Y66" i="1" s="1"/>
  <c r="Y85" i="1" s="1"/>
  <c r="Z28" i="1"/>
  <c r="Z47" i="1" s="1"/>
  <c r="Z66" i="1" s="1"/>
  <c r="Z85" i="1" s="1"/>
  <c r="Z104" i="1" s="1"/>
  <c r="AO104" i="1" s="1"/>
  <c r="AA28" i="1"/>
  <c r="AA47" i="1" s="1"/>
  <c r="AA66" i="1" s="1"/>
  <c r="AA85" i="1" s="1"/>
  <c r="AB28" i="1"/>
  <c r="AB47" i="1" s="1"/>
  <c r="AB66" i="1" s="1"/>
  <c r="AB85" i="1" s="1"/>
  <c r="AC28" i="1"/>
  <c r="AC47" i="1" s="1"/>
  <c r="AC66" i="1" s="1"/>
  <c r="AC85" i="1" s="1"/>
  <c r="R29" i="1"/>
  <c r="R48" i="1" s="1"/>
  <c r="S29" i="1"/>
  <c r="AH29" i="1" s="1"/>
  <c r="T29" i="1"/>
  <c r="T48" i="1" s="1"/>
  <c r="T67" i="1" s="1"/>
  <c r="U29" i="1"/>
  <c r="U48" i="1" s="1"/>
  <c r="U67" i="1" s="1"/>
  <c r="AJ67" i="1" s="1"/>
  <c r="V29" i="1"/>
  <c r="V48" i="1" s="1"/>
  <c r="V67" i="1" s="1"/>
  <c r="W29" i="1"/>
  <c r="W48" i="1" s="1"/>
  <c r="W67" i="1" s="1"/>
  <c r="X29" i="1"/>
  <c r="X48" i="1" s="1"/>
  <c r="X67" i="1" s="1"/>
  <c r="Y29" i="1"/>
  <c r="Y48" i="1" s="1"/>
  <c r="Y67" i="1" s="1"/>
  <c r="Z29" i="1"/>
  <c r="Z48" i="1" s="1"/>
  <c r="Z67" i="1" s="1"/>
  <c r="Z86" i="1" s="1"/>
  <c r="AA29" i="1"/>
  <c r="AA48" i="1" s="1"/>
  <c r="AA67" i="1" s="1"/>
  <c r="AB29" i="1"/>
  <c r="AB48" i="1" s="1"/>
  <c r="AB67" i="1" s="1"/>
  <c r="AC29" i="1"/>
  <c r="AC48" i="1" s="1"/>
  <c r="AC67" i="1" s="1"/>
  <c r="R30" i="1"/>
  <c r="R49" i="1" s="1"/>
  <c r="AG49" i="1" s="1"/>
  <c r="S30" i="1"/>
  <c r="T30" i="1"/>
  <c r="T49" i="1" s="1"/>
  <c r="U30" i="1"/>
  <c r="U49" i="1" s="1"/>
  <c r="AJ49" i="1" s="1"/>
  <c r="V30" i="1"/>
  <c r="V49" i="1" s="1"/>
  <c r="W30" i="1"/>
  <c r="W49" i="1" s="1"/>
  <c r="X30" i="1"/>
  <c r="X49" i="1" s="1"/>
  <c r="Y30" i="1"/>
  <c r="Y49" i="1" s="1"/>
  <c r="Z30" i="1"/>
  <c r="Z49" i="1" s="1"/>
  <c r="AO49" i="1" s="1"/>
  <c r="AA30" i="1"/>
  <c r="AA49" i="1" s="1"/>
  <c r="AB30" i="1"/>
  <c r="AB49" i="1" s="1"/>
  <c r="AC30" i="1"/>
  <c r="AC49" i="1" s="1"/>
  <c r="R31" i="1"/>
  <c r="AG31" i="1" s="1"/>
  <c r="S31" i="1"/>
  <c r="S50" i="1" s="1"/>
  <c r="T31" i="1"/>
  <c r="T50" i="1" s="1"/>
  <c r="U31" i="1"/>
  <c r="U50" i="1" s="1"/>
  <c r="V31" i="1"/>
  <c r="AK31" i="1" s="1"/>
  <c r="W31" i="1"/>
  <c r="AL31" i="1" s="1"/>
  <c r="X31" i="1"/>
  <c r="X50" i="1" s="1"/>
  <c r="AM50" i="1" s="1"/>
  <c r="Y31" i="1"/>
  <c r="Y50" i="1" s="1"/>
  <c r="Z31" i="1"/>
  <c r="AO31" i="1" s="1"/>
  <c r="AA31" i="1"/>
  <c r="AP31" i="1" s="1"/>
  <c r="AB31" i="1"/>
  <c r="AC31" i="1"/>
  <c r="AC50" i="1" s="1"/>
  <c r="R32" i="1"/>
  <c r="AG32" i="1" s="1"/>
  <c r="S32" i="1"/>
  <c r="AH32" i="1" s="1"/>
  <c r="T32" i="1"/>
  <c r="U32" i="1"/>
  <c r="AJ32" i="1" s="1"/>
  <c r="V32" i="1"/>
  <c r="AK32" i="1" s="1"/>
  <c r="W32" i="1"/>
  <c r="AL32" i="1" s="1"/>
  <c r="X32" i="1"/>
  <c r="AM32" i="1" s="1"/>
  <c r="Y32" i="1"/>
  <c r="AN32" i="1" s="1"/>
  <c r="Z32" i="1"/>
  <c r="AO32" i="1" s="1"/>
  <c r="AA32" i="1"/>
  <c r="AP32" i="1" s="1"/>
  <c r="AB32" i="1"/>
  <c r="AC32" i="1"/>
  <c r="AR32" i="1" s="1"/>
  <c r="AH33" i="1"/>
  <c r="S24" i="1"/>
  <c r="S43" i="1" s="1"/>
  <c r="AH43" i="1" s="1"/>
  <c r="T24" i="1"/>
  <c r="T43" i="1" s="1"/>
  <c r="U24" i="1"/>
  <c r="U43" i="1" s="1"/>
  <c r="U62" i="1" s="1"/>
  <c r="U81" i="1" s="1"/>
  <c r="U100" i="1" s="1"/>
  <c r="V24" i="1"/>
  <c r="V43" i="1" s="1"/>
  <c r="V62" i="1" s="1"/>
  <c r="V81" i="1" s="1"/>
  <c r="V100" i="1" s="1"/>
  <c r="W24" i="1"/>
  <c r="W43" i="1" s="1"/>
  <c r="W62" i="1" s="1"/>
  <c r="W81" i="1" s="1"/>
  <c r="W100" i="1" s="1"/>
  <c r="X24" i="1"/>
  <c r="X43" i="1" s="1"/>
  <c r="X62" i="1" s="1"/>
  <c r="X81" i="1" s="1"/>
  <c r="X100" i="1" s="1"/>
  <c r="Y24" i="1"/>
  <c r="Z24" i="1"/>
  <c r="Z43" i="1" s="1"/>
  <c r="Z62" i="1" s="1"/>
  <c r="Z81" i="1" s="1"/>
  <c r="Z100" i="1" s="1"/>
  <c r="AA24" i="1"/>
  <c r="AA43" i="1" s="1"/>
  <c r="AA62" i="1" s="1"/>
  <c r="AB24" i="1"/>
  <c r="AB43" i="1" s="1"/>
  <c r="AB62" i="1" s="1"/>
  <c r="AB81" i="1" s="1"/>
  <c r="AB100" i="1" s="1"/>
  <c r="AC24" i="1"/>
  <c r="R24" i="1"/>
  <c r="O24" i="1"/>
  <c r="O25" i="1" s="1"/>
  <c r="O26" i="1" s="1"/>
  <c r="N24" i="1"/>
  <c r="N25" i="1" s="1"/>
  <c r="M24" i="1"/>
  <c r="M25" i="1" s="1"/>
  <c r="L24" i="1"/>
  <c r="K24" i="1"/>
  <c r="K25" i="1" s="1"/>
  <c r="K26" i="1" s="1"/>
  <c r="J24" i="1"/>
  <c r="J25" i="1" s="1"/>
  <c r="I24" i="1"/>
  <c r="I25" i="1" s="1"/>
  <c r="H24" i="1"/>
  <c r="G24" i="1"/>
  <c r="G25" i="1" s="1"/>
  <c r="G26" i="1" s="1"/>
  <c r="F24" i="1"/>
  <c r="F25" i="1" s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D23" i="1"/>
  <c r="Q21" i="1"/>
  <c r="AF21" i="1" s="1"/>
  <c r="Q19" i="1"/>
  <c r="AF19" i="1" s="1"/>
  <c r="Q3" i="1"/>
  <c r="AF3" i="1" s="1"/>
  <c r="AC16" i="1"/>
  <c r="AB16" i="1"/>
  <c r="AA16" i="1"/>
  <c r="Z16" i="1"/>
  <c r="Y16" i="1"/>
  <c r="X16" i="1"/>
  <c r="W16" i="1"/>
  <c r="V16" i="1"/>
  <c r="U16" i="1"/>
  <c r="T16" i="1"/>
  <c r="S16" i="1"/>
  <c r="R16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D15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D14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D13" i="1"/>
  <c r="AH12" i="1"/>
  <c r="AG12" i="1"/>
  <c r="AD12" i="1"/>
  <c r="AH11" i="1"/>
  <c r="AG11" i="1"/>
  <c r="AD11" i="1"/>
  <c r="AH10" i="1"/>
  <c r="AG10" i="1"/>
  <c r="AD10" i="1"/>
  <c r="AH9" i="1"/>
  <c r="AG9" i="1"/>
  <c r="AD9" i="1"/>
  <c r="AH8" i="1"/>
  <c r="AG8" i="1"/>
  <c r="AD8" i="1"/>
  <c r="AH7" i="1"/>
  <c r="AG7" i="1"/>
  <c r="AD7" i="1"/>
  <c r="AH6" i="1"/>
  <c r="AG6" i="1"/>
  <c r="AD6" i="1"/>
  <c r="O6" i="1"/>
  <c r="N6" i="1"/>
  <c r="M6" i="1"/>
  <c r="AP6" i="1" s="1"/>
  <c r="L6" i="1"/>
  <c r="L7" i="1" s="1"/>
  <c r="K6" i="1"/>
  <c r="AN6" i="1" s="1"/>
  <c r="J6" i="1"/>
  <c r="I6" i="1"/>
  <c r="AL6" i="1" s="1"/>
  <c r="H6" i="1"/>
  <c r="H7" i="1" s="1"/>
  <c r="G6" i="1"/>
  <c r="G7" i="1" s="1"/>
  <c r="F6" i="1"/>
  <c r="AI6" i="1" s="1"/>
  <c r="AR5" i="1"/>
  <c r="AQ5" i="1"/>
  <c r="AP5" i="1"/>
  <c r="AO5" i="1"/>
  <c r="AN5" i="1"/>
  <c r="AM5" i="1"/>
  <c r="AL5" i="1"/>
  <c r="AK5" i="1"/>
  <c r="AJ5" i="1"/>
  <c r="AI5" i="1"/>
  <c r="AH5" i="1"/>
  <c r="AG5" i="1"/>
  <c r="AD5" i="1"/>
  <c r="Q1" i="1"/>
  <c r="AF1" i="1" s="1"/>
  <c r="H6" i="4" l="1"/>
  <c r="H24" i="2"/>
  <c r="L6" i="4"/>
  <c r="L24" i="2"/>
  <c r="F68" i="2"/>
  <c r="F67" i="2" s="1"/>
  <c r="F66" i="2" s="1"/>
  <c r="F65" i="2" s="1"/>
  <c r="F64" i="2" s="1"/>
  <c r="F63" i="2" s="1"/>
  <c r="F62" i="2" s="1"/>
  <c r="F61" i="2" s="1"/>
  <c r="F60" i="2" s="1"/>
  <c r="F59" i="2" s="1"/>
  <c r="G69" i="2"/>
  <c r="I6" i="4"/>
  <c r="I24" i="2"/>
  <c r="M6" i="4"/>
  <c r="M24" i="2"/>
  <c r="F6" i="4"/>
  <c r="F24" i="2"/>
  <c r="J6" i="4"/>
  <c r="J24" i="2"/>
  <c r="N6" i="4"/>
  <c r="N24" i="2"/>
  <c r="G50" i="2"/>
  <c r="G49" i="2" s="1"/>
  <c r="H51" i="2"/>
  <c r="G6" i="4"/>
  <c r="G24" i="2"/>
  <c r="K6" i="4"/>
  <c r="K24" i="2"/>
  <c r="O6" i="4"/>
  <c r="O24" i="2"/>
  <c r="D85" i="2"/>
  <c r="D84" i="2" s="1"/>
  <c r="D83" i="2" s="1"/>
  <c r="D82" i="2" s="1"/>
  <c r="D81" i="2" s="1"/>
  <c r="D80" i="2" s="1"/>
  <c r="D79" i="2" s="1"/>
  <c r="D78" i="2" s="1"/>
  <c r="D77" i="2" s="1"/>
  <c r="D104" i="2"/>
  <c r="F87" i="2"/>
  <c r="E105" i="2"/>
  <c r="E86" i="2"/>
  <c r="E85" i="2" s="1"/>
  <c r="E84" i="2" s="1"/>
  <c r="E83" i="2" s="1"/>
  <c r="E82" i="2" s="1"/>
  <c r="E81" i="2" s="1"/>
  <c r="E80" i="2" s="1"/>
  <c r="E79" i="2" s="1"/>
  <c r="E78" i="2" s="1"/>
  <c r="E77" i="2" s="1"/>
  <c r="Z69" i="2"/>
  <c r="E33" i="4"/>
  <c r="AJ31" i="1"/>
  <c r="I7" i="1"/>
  <c r="I8" i="1" s="1"/>
  <c r="AL8" i="1" s="1"/>
  <c r="AG25" i="1"/>
  <c r="AP60" i="1"/>
  <c r="AO85" i="1"/>
  <c r="AP78" i="1"/>
  <c r="R51" i="1"/>
  <c r="AG51" i="1" s="1"/>
  <c r="AL25" i="1"/>
  <c r="AH27" i="1"/>
  <c r="AA97" i="1"/>
  <c r="AP97" i="1" s="1"/>
  <c r="AG29" i="1"/>
  <c r="AG33" i="1"/>
  <c r="Z50" i="1"/>
  <c r="AO50" i="1" s="1"/>
  <c r="AN78" i="1"/>
  <c r="AR31" i="1"/>
  <c r="AH42" i="1"/>
  <c r="AL60" i="1"/>
  <c r="AL96" i="1"/>
  <c r="AP96" i="1"/>
  <c r="S97" i="1"/>
  <c r="AH97" i="1" s="1"/>
  <c r="Z51" i="1"/>
  <c r="AO51" i="1" s="1"/>
  <c r="AN96" i="1"/>
  <c r="R98" i="1"/>
  <c r="AG98" i="1" s="1"/>
  <c r="E50" i="4"/>
  <c r="AH79" i="1"/>
  <c r="S98" i="1"/>
  <c r="AH98" i="1" s="1"/>
  <c r="AD25" i="1"/>
  <c r="AI31" i="1"/>
  <c r="X34" i="1"/>
  <c r="M7" i="1"/>
  <c r="M8" i="1" s="1"/>
  <c r="M9" i="1" s="1"/>
  <c r="AD17" i="1"/>
  <c r="AL24" i="1"/>
  <c r="AM31" i="1"/>
  <c r="AQ42" i="1"/>
  <c r="R50" i="1"/>
  <c r="AG50" i="1" s="1"/>
  <c r="V51" i="1"/>
  <c r="AK51" i="1" s="1"/>
  <c r="AH60" i="1"/>
  <c r="AN31" i="1"/>
  <c r="V34" i="1"/>
  <c r="V50" i="1"/>
  <c r="V69" i="1" s="1"/>
  <c r="AK69" i="1" s="1"/>
  <c r="AL78" i="1"/>
  <c r="AJ7" i="1"/>
  <c r="G8" i="1"/>
  <c r="AM67" i="1"/>
  <c r="X86" i="1"/>
  <c r="AH50" i="1"/>
  <c r="AP67" i="1"/>
  <c r="AA86" i="1"/>
  <c r="AL67" i="1"/>
  <c r="W86" i="1"/>
  <c r="AP85" i="1"/>
  <c r="AA104" i="1"/>
  <c r="AP104" i="1" s="1"/>
  <c r="AL85" i="1"/>
  <c r="W104" i="1"/>
  <c r="AL104" i="1" s="1"/>
  <c r="AH46" i="1"/>
  <c r="S65" i="1"/>
  <c r="AR85" i="1"/>
  <c r="AC104" i="1"/>
  <c r="AR104" i="1" s="1"/>
  <c r="AP62" i="1"/>
  <c r="AA81" i="1"/>
  <c r="AA100" i="1" s="1"/>
  <c r="AN67" i="1"/>
  <c r="Y86" i="1"/>
  <c r="AG48" i="1"/>
  <c r="R67" i="1"/>
  <c r="AR49" i="1"/>
  <c r="AC68" i="1"/>
  <c r="U68" i="1"/>
  <c r="AJ6" i="1"/>
  <c r="AG61" i="1"/>
  <c r="R80" i="1"/>
  <c r="AO86" i="1"/>
  <c r="F7" i="1"/>
  <c r="AH31" i="1"/>
  <c r="R43" i="1"/>
  <c r="AG24" i="1"/>
  <c r="R34" i="1"/>
  <c r="AD24" i="1"/>
  <c r="AB51" i="1"/>
  <c r="AQ51" i="1" s="1"/>
  <c r="AQ32" i="1"/>
  <c r="X51" i="1"/>
  <c r="X52" i="1" s="1"/>
  <c r="T51" i="1"/>
  <c r="AI51" i="1" s="1"/>
  <c r="AI32" i="1"/>
  <c r="AQ31" i="1"/>
  <c r="AB50" i="1"/>
  <c r="AI50" i="1"/>
  <c r="AQ49" i="1"/>
  <c r="AB68" i="1"/>
  <c r="AM49" i="1"/>
  <c r="X68" i="1"/>
  <c r="AI49" i="1"/>
  <c r="T68" i="1"/>
  <c r="AB44" i="1"/>
  <c r="AB63" i="1" s="1"/>
  <c r="AB82" i="1" s="1"/>
  <c r="AB101" i="1" s="1"/>
  <c r="AB34" i="1"/>
  <c r="Y34" i="1"/>
  <c r="AP42" i="1"/>
  <c r="AA61" i="1"/>
  <c r="AA80" i="1" s="1"/>
  <c r="AA99" i="1" s="1"/>
  <c r="AL42" i="1"/>
  <c r="T62" i="1"/>
  <c r="T81" i="1" s="1"/>
  <c r="T100" i="1" s="1"/>
  <c r="S48" i="1"/>
  <c r="AD48" i="1" s="1"/>
  <c r="AK49" i="1"/>
  <c r="V68" i="1"/>
  <c r="W50" i="1"/>
  <c r="W51" i="1"/>
  <c r="AL51" i="1" s="1"/>
  <c r="AJ85" i="1"/>
  <c r="U104" i="1"/>
  <c r="AJ104" i="1" s="1"/>
  <c r="Z68" i="1"/>
  <c r="S80" i="1"/>
  <c r="U86" i="1"/>
  <c r="AR50" i="1"/>
  <c r="AR67" i="1"/>
  <c r="AC86" i="1"/>
  <c r="AJ50" i="1"/>
  <c r="T104" i="1"/>
  <c r="AI104" i="1" s="1"/>
  <c r="AC34" i="1"/>
  <c r="AR24" i="1"/>
  <c r="AC43" i="1"/>
  <c r="AC62" i="1" s="1"/>
  <c r="AC81" i="1" s="1"/>
  <c r="AC100" i="1" s="1"/>
  <c r="Y43" i="1"/>
  <c r="Y62" i="1" s="1"/>
  <c r="Y81" i="1" s="1"/>
  <c r="Y100" i="1" s="1"/>
  <c r="AN24" i="1"/>
  <c r="AP49" i="1"/>
  <c r="AA68" i="1"/>
  <c r="AL49" i="1"/>
  <c r="W68" i="1"/>
  <c r="AH30" i="1"/>
  <c r="S49" i="1"/>
  <c r="AD49" i="1" s="1"/>
  <c r="AH26" i="1"/>
  <c r="S45" i="1"/>
  <c r="AP44" i="1"/>
  <c r="AA63" i="1"/>
  <c r="AA82" i="1" s="1"/>
  <c r="AA101" i="1" s="1"/>
  <c r="W63" i="1"/>
  <c r="W82" i="1" s="1"/>
  <c r="W101" i="1" s="1"/>
  <c r="AL44" i="1"/>
  <c r="AH25" i="1"/>
  <c r="S44" i="1"/>
  <c r="AQ85" i="1"/>
  <c r="AB104" i="1"/>
  <c r="AQ104" i="1" s="1"/>
  <c r="V86" i="1"/>
  <c r="AK67" i="1"/>
  <c r="AN49" i="1"/>
  <c r="Y68" i="1"/>
  <c r="AN85" i="1"/>
  <c r="Y104" i="1"/>
  <c r="AN104" i="1" s="1"/>
  <c r="AB86" i="1"/>
  <c r="AQ67" i="1"/>
  <c r="O7" i="1"/>
  <c r="AR6" i="1"/>
  <c r="K7" i="1"/>
  <c r="AN50" i="1"/>
  <c r="U80" i="1"/>
  <c r="U99" i="1" s="1"/>
  <c r="AJ61" i="1"/>
  <c r="T86" i="1"/>
  <c r="AI67" i="1"/>
  <c r="AM6" i="1"/>
  <c r="J7" i="1"/>
  <c r="AQ6" i="1"/>
  <c r="N7" i="1"/>
  <c r="AJ24" i="1"/>
  <c r="AD29" i="1"/>
  <c r="T34" i="1"/>
  <c r="AK85" i="1"/>
  <c r="V104" i="1"/>
  <c r="AK104" i="1" s="1"/>
  <c r="AD33" i="1"/>
  <c r="AG44" i="1"/>
  <c r="R63" i="1"/>
  <c r="AP48" i="1"/>
  <c r="S47" i="1"/>
  <c r="X104" i="1"/>
  <c r="AM104" i="1" s="1"/>
  <c r="AM85" i="1"/>
  <c r="R68" i="1"/>
  <c r="AG68" i="1" s="1"/>
  <c r="AA50" i="1"/>
  <c r="S51" i="1"/>
  <c r="AH51" i="1" s="1"/>
  <c r="AA51" i="1"/>
  <c r="AP51" i="1" s="1"/>
  <c r="AJ62" i="1"/>
  <c r="AJ60" i="1"/>
  <c r="AO63" i="1"/>
  <c r="S62" i="1"/>
  <c r="AO67" i="1"/>
  <c r="AK24" i="1"/>
  <c r="AO24" i="1"/>
  <c r="AD32" i="1"/>
  <c r="AD30" i="1"/>
  <c r="AD26" i="1"/>
  <c r="AI42" i="1"/>
  <c r="AM42" i="1"/>
  <c r="R45" i="1"/>
  <c r="AJ78" i="1"/>
  <c r="AR78" i="1"/>
  <c r="AC79" i="1"/>
  <c r="AC98" i="1" s="1"/>
  <c r="AJ96" i="1"/>
  <c r="AR96" i="1"/>
  <c r="AC97" i="1"/>
  <c r="AR97" i="1" s="1"/>
  <c r="H7" i="2"/>
  <c r="L7" i="2"/>
  <c r="D49" i="4"/>
  <c r="AN60" i="1"/>
  <c r="AD16" i="1"/>
  <c r="AC17" i="1" s="1"/>
  <c r="AG26" i="1"/>
  <c r="AG30" i="1"/>
  <c r="U34" i="1"/>
  <c r="R46" i="1"/>
  <c r="AD46" i="1" s="1"/>
  <c r="R47" i="1"/>
  <c r="U51" i="1"/>
  <c r="AJ51" i="1" s="1"/>
  <c r="Y51" i="1"/>
  <c r="AN51" i="1" s="1"/>
  <c r="AC51" i="1"/>
  <c r="AR51" i="1" s="1"/>
  <c r="AL64" i="1"/>
  <c r="AP64" i="1"/>
  <c r="AR60" i="1"/>
  <c r="T61" i="1"/>
  <c r="T80" i="1" s="1"/>
  <c r="T99" i="1" s="1"/>
  <c r="AI99" i="1" s="1"/>
  <c r="M65" i="1"/>
  <c r="M66" i="1" s="1"/>
  <c r="AP66" i="1" s="1"/>
  <c r="Y79" i="1"/>
  <c r="Y98" i="1" s="1"/>
  <c r="Y97" i="1"/>
  <c r="AN97" i="1" s="1"/>
  <c r="D31" i="4"/>
  <c r="F7" i="2"/>
  <c r="F25" i="2" s="1"/>
  <c r="J7" i="2"/>
  <c r="N7" i="2"/>
  <c r="N25" i="2" s="1"/>
  <c r="D85" i="4"/>
  <c r="D67" i="4"/>
  <c r="E32" i="4"/>
  <c r="AM6" i="2"/>
  <c r="AD77" i="2"/>
  <c r="AQ6" i="2"/>
  <c r="AH33" i="2"/>
  <c r="AI6" i="2"/>
  <c r="AD59" i="2"/>
  <c r="Y68" i="2"/>
  <c r="AD16" i="2"/>
  <c r="AC17" i="2" s="1"/>
  <c r="AL6" i="2"/>
  <c r="I7" i="2"/>
  <c r="AP6" i="2"/>
  <c r="M7" i="2"/>
  <c r="W68" i="2"/>
  <c r="S63" i="2"/>
  <c r="S82" i="2" s="1"/>
  <c r="AC98" i="2"/>
  <c r="G7" i="2"/>
  <c r="AJ6" i="2"/>
  <c r="K7" i="2"/>
  <c r="AN6" i="2"/>
  <c r="O7" i="2"/>
  <c r="AR6" i="2"/>
  <c r="AD17" i="2"/>
  <c r="AD24" i="2"/>
  <c r="AD27" i="2"/>
  <c r="V66" i="2"/>
  <c r="V85" i="2" s="1"/>
  <c r="AD31" i="2"/>
  <c r="V61" i="2"/>
  <c r="V80" i="2" s="1"/>
  <c r="Z61" i="2"/>
  <c r="Z80" i="2" s="1"/>
  <c r="Z99" i="2" s="1"/>
  <c r="AA62" i="2"/>
  <c r="U34" i="2"/>
  <c r="AC34" i="2"/>
  <c r="Y65" i="2"/>
  <c r="Y84" i="2" s="1"/>
  <c r="AD33" i="2"/>
  <c r="AG33" i="2"/>
  <c r="AG32" i="2"/>
  <c r="AC84" i="2"/>
  <c r="X66" i="2"/>
  <c r="V65" i="2"/>
  <c r="X67" i="2"/>
  <c r="AB81" i="2"/>
  <c r="T62" i="2"/>
  <c r="X62" i="2"/>
  <c r="U67" i="2"/>
  <c r="AC67" i="2"/>
  <c r="T68" i="2"/>
  <c r="X68" i="2"/>
  <c r="X63" i="2"/>
  <c r="V64" i="2"/>
  <c r="W86" i="2"/>
  <c r="Y62" i="2"/>
  <c r="U64" i="2"/>
  <c r="AC64" i="2"/>
  <c r="W66" i="2"/>
  <c r="T65" i="2"/>
  <c r="AB65" i="2"/>
  <c r="AB34" i="2"/>
  <c r="U61" i="2"/>
  <c r="AC61" i="2"/>
  <c r="Z103" i="2"/>
  <c r="T63" i="2"/>
  <c r="AB83" i="2"/>
  <c r="R97" i="2"/>
  <c r="R98" i="2"/>
  <c r="AO6" i="2"/>
  <c r="U68" i="2"/>
  <c r="AD32" i="2"/>
  <c r="U63" i="2"/>
  <c r="AA65" i="2"/>
  <c r="W98" i="2"/>
  <c r="AA98" i="2"/>
  <c r="T80" i="2"/>
  <c r="Z85" i="2"/>
  <c r="V67" i="2"/>
  <c r="AC68" i="2"/>
  <c r="Y98" i="2"/>
  <c r="AA80" i="2"/>
  <c r="AB86" i="2"/>
  <c r="S34" i="2"/>
  <c r="W34" i="2"/>
  <c r="AA34" i="2"/>
  <c r="S64" i="2"/>
  <c r="W64" i="2"/>
  <c r="AA64" i="2"/>
  <c r="U66" i="2"/>
  <c r="Y66" i="2"/>
  <c r="AC66" i="2"/>
  <c r="S86" i="2"/>
  <c r="AD30" i="2"/>
  <c r="AB69" i="2"/>
  <c r="AH51" i="2"/>
  <c r="T34" i="2"/>
  <c r="Y34" i="2"/>
  <c r="S99" i="2"/>
  <c r="W61" i="2"/>
  <c r="W101" i="2"/>
  <c r="Y63" i="2"/>
  <c r="S65" i="2"/>
  <c r="Z79" i="2"/>
  <c r="W81" i="2"/>
  <c r="X65" i="2"/>
  <c r="Y61" i="2"/>
  <c r="R86" i="2"/>
  <c r="V97" i="2"/>
  <c r="U98" i="2"/>
  <c r="AK6" i="2"/>
  <c r="AD26" i="2"/>
  <c r="U103" i="2"/>
  <c r="Z67" i="2"/>
  <c r="R34" i="2"/>
  <c r="X34" i="2"/>
  <c r="AD25" i="2"/>
  <c r="X102" i="2"/>
  <c r="R66" i="2"/>
  <c r="AD28" i="2"/>
  <c r="Z34" i="2"/>
  <c r="X80" i="2"/>
  <c r="AB61" i="2"/>
  <c r="AC63" i="2"/>
  <c r="AA86" i="2"/>
  <c r="U97" i="2"/>
  <c r="Y97" i="2"/>
  <c r="AC97" i="2"/>
  <c r="S79" i="2"/>
  <c r="AD29" i="2"/>
  <c r="AD42" i="2"/>
  <c r="T79" i="2"/>
  <c r="X79" i="2"/>
  <c r="AB79" i="2"/>
  <c r="R61" i="2"/>
  <c r="AD78" i="2" s="1"/>
  <c r="S97" i="2"/>
  <c r="AA97" i="2"/>
  <c r="AB97" i="2"/>
  <c r="AD96" i="2"/>
  <c r="AM99" i="1"/>
  <c r="J100" i="1"/>
  <c r="J101" i="1" s="1"/>
  <c r="H100" i="1"/>
  <c r="H101" i="1" s="1"/>
  <c r="AK99" i="1"/>
  <c r="L100" i="1"/>
  <c r="L101" i="1" s="1"/>
  <c r="AO99" i="1"/>
  <c r="AQ99" i="1"/>
  <c r="N100" i="1"/>
  <c r="N101" i="1" s="1"/>
  <c r="G99" i="1"/>
  <c r="G100" i="1" s="1"/>
  <c r="AJ98" i="1"/>
  <c r="K98" i="1"/>
  <c r="O98" i="1"/>
  <c r="AL97" i="1"/>
  <c r="AG96" i="1"/>
  <c r="AK96" i="1"/>
  <c r="AO96" i="1"/>
  <c r="AD96" i="1"/>
  <c r="AK97" i="1"/>
  <c r="AO97" i="1"/>
  <c r="AK98" i="1"/>
  <c r="AO98" i="1"/>
  <c r="AL98" i="1"/>
  <c r="I99" i="1"/>
  <c r="I100" i="1" s="1"/>
  <c r="AP98" i="1"/>
  <c r="M99" i="1"/>
  <c r="M100" i="1" s="1"/>
  <c r="F100" i="1"/>
  <c r="F101" i="1" s="1"/>
  <c r="AI96" i="1"/>
  <c r="AM96" i="1"/>
  <c r="AQ96" i="1"/>
  <c r="AI97" i="1"/>
  <c r="AM97" i="1"/>
  <c r="AQ97" i="1"/>
  <c r="AJ97" i="1"/>
  <c r="AI98" i="1"/>
  <c r="AM98" i="1"/>
  <c r="AQ98" i="1"/>
  <c r="F82" i="1"/>
  <c r="F83" i="1" s="1"/>
  <c r="AM81" i="1"/>
  <c r="J82" i="1"/>
  <c r="J83" i="1" s="1"/>
  <c r="H82" i="1"/>
  <c r="H83" i="1" s="1"/>
  <c r="AK81" i="1"/>
  <c r="L82" i="1"/>
  <c r="L83" i="1" s="1"/>
  <c r="AO81" i="1"/>
  <c r="AQ81" i="1"/>
  <c r="N82" i="1"/>
  <c r="N83" i="1" s="1"/>
  <c r="G81" i="1"/>
  <c r="G82" i="1" s="1"/>
  <c r="K80" i="1"/>
  <c r="O80" i="1"/>
  <c r="AL79" i="1"/>
  <c r="AG78" i="1"/>
  <c r="AK78" i="1"/>
  <c r="AO78" i="1"/>
  <c r="AD78" i="1"/>
  <c r="AK79" i="1"/>
  <c r="AO79" i="1"/>
  <c r="AP79" i="1"/>
  <c r="AK80" i="1"/>
  <c r="AO80" i="1"/>
  <c r="AL80" i="1"/>
  <c r="I81" i="1"/>
  <c r="I82" i="1" s="1"/>
  <c r="M81" i="1"/>
  <c r="M82" i="1" s="1"/>
  <c r="AI78" i="1"/>
  <c r="AM78" i="1"/>
  <c r="AQ78" i="1"/>
  <c r="AI79" i="1"/>
  <c r="AM79" i="1"/>
  <c r="AQ79" i="1"/>
  <c r="AJ79" i="1"/>
  <c r="AM80" i="1"/>
  <c r="AQ80" i="1"/>
  <c r="AK63" i="1"/>
  <c r="H64" i="1"/>
  <c r="H65" i="1" s="1"/>
  <c r="F64" i="1"/>
  <c r="F65" i="1" s="1"/>
  <c r="AI63" i="1"/>
  <c r="J64" i="1"/>
  <c r="J65" i="1" s="1"/>
  <c r="AM63" i="1"/>
  <c r="N64" i="1"/>
  <c r="N65" i="1" s="1"/>
  <c r="AM60" i="1"/>
  <c r="AQ61" i="1"/>
  <c r="AM62" i="1"/>
  <c r="AQ62" i="1"/>
  <c r="K62" i="1"/>
  <c r="AN61" i="1"/>
  <c r="O62" i="1"/>
  <c r="AR61" i="1"/>
  <c r="AL61" i="1"/>
  <c r="G63" i="1"/>
  <c r="G64" i="1" s="1"/>
  <c r="L64" i="1"/>
  <c r="L65" i="1" s="1"/>
  <c r="AG60" i="1"/>
  <c r="AK60" i="1"/>
  <c r="AO60" i="1"/>
  <c r="AD60" i="1"/>
  <c r="AK61" i="1"/>
  <c r="AO61" i="1"/>
  <c r="AK62" i="1"/>
  <c r="AO62" i="1"/>
  <c r="AI60" i="1"/>
  <c r="AQ60" i="1"/>
  <c r="AM61" i="1"/>
  <c r="AL62" i="1"/>
  <c r="I65" i="1"/>
  <c r="I66" i="1" s="1"/>
  <c r="AL66" i="1" s="1"/>
  <c r="L48" i="1"/>
  <c r="AO48" i="1" s="1"/>
  <c r="AO47" i="1"/>
  <c r="G45" i="1"/>
  <c r="AJ44" i="1"/>
  <c r="K47" i="1"/>
  <c r="K48" i="1" s="1"/>
  <c r="AN48" i="1" s="1"/>
  <c r="AN46" i="1"/>
  <c r="H47" i="1"/>
  <c r="AK46" i="1"/>
  <c r="F46" i="1"/>
  <c r="F47" i="1" s="1"/>
  <c r="F48" i="1" s="1"/>
  <c r="AI48" i="1" s="1"/>
  <c r="AI45" i="1"/>
  <c r="AN42" i="1"/>
  <c r="AR42" i="1"/>
  <c r="AJ43" i="1"/>
  <c r="AI44" i="1"/>
  <c r="AQ46" i="1"/>
  <c r="AQ47" i="1"/>
  <c r="AG42" i="1"/>
  <c r="AK42" i="1"/>
  <c r="AO42" i="1"/>
  <c r="O44" i="1"/>
  <c r="O45" i="1" s="1"/>
  <c r="O46" i="1" s="1"/>
  <c r="AN44" i="1"/>
  <c r="I48" i="1"/>
  <c r="AL48" i="1" s="1"/>
  <c r="AL47" i="1"/>
  <c r="AI43" i="1"/>
  <c r="AK44" i="1"/>
  <c r="AO44" i="1"/>
  <c r="AQ45" i="1"/>
  <c r="AO46" i="1"/>
  <c r="AQ48" i="1"/>
  <c r="AD42" i="1"/>
  <c r="AJ42" i="1"/>
  <c r="AQ43" i="1"/>
  <c r="AM43" i="1"/>
  <c r="J45" i="1"/>
  <c r="AM44" i="1"/>
  <c r="AN45" i="1"/>
  <c r="AP47" i="1"/>
  <c r="AP43" i="1"/>
  <c r="AK45" i="1"/>
  <c r="AO45" i="1"/>
  <c r="AK43" i="1"/>
  <c r="AO43" i="1"/>
  <c r="AL43" i="1"/>
  <c r="AL45" i="1"/>
  <c r="AP45" i="1"/>
  <c r="AL46" i="1"/>
  <c r="AP46" i="1"/>
  <c r="AN33" i="1"/>
  <c r="Z34" i="1"/>
  <c r="AD28" i="1"/>
  <c r="AA34" i="1"/>
  <c r="W34" i="1"/>
  <c r="S34" i="1"/>
  <c r="AP25" i="1"/>
  <c r="AD27" i="1"/>
  <c r="AD31" i="1"/>
  <c r="AH24" i="1"/>
  <c r="AP24" i="1"/>
  <c r="O27" i="1"/>
  <c r="AR26" i="1"/>
  <c r="F26" i="1"/>
  <c r="AI25" i="1"/>
  <c r="J26" i="1"/>
  <c r="AM25" i="1"/>
  <c r="N26" i="1"/>
  <c r="AQ25" i="1"/>
  <c r="K27" i="1"/>
  <c r="AN26" i="1"/>
  <c r="G27" i="1"/>
  <c r="AJ26" i="1"/>
  <c r="AI24" i="1"/>
  <c r="AM24" i="1"/>
  <c r="AQ24" i="1"/>
  <c r="H25" i="1"/>
  <c r="L25" i="1"/>
  <c r="AJ25" i="1"/>
  <c r="AN25" i="1"/>
  <c r="AR25" i="1"/>
  <c r="I26" i="1"/>
  <c r="M26" i="1"/>
  <c r="AK7" i="1"/>
  <c r="H8" i="1"/>
  <c r="L8" i="1"/>
  <c r="AO7" i="1"/>
  <c r="AK6" i="1"/>
  <c r="AO6" i="1"/>
  <c r="O7" i="4" l="1"/>
  <c r="O25" i="2"/>
  <c r="G7" i="4"/>
  <c r="G25" i="2"/>
  <c r="M7" i="4"/>
  <c r="M25" i="2"/>
  <c r="J7" i="4"/>
  <c r="J25" i="2"/>
  <c r="F86" i="2"/>
  <c r="F85" i="2" s="1"/>
  <c r="F84" i="2" s="1"/>
  <c r="F83" i="2" s="1"/>
  <c r="F82" i="2" s="1"/>
  <c r="F81" i="2" s="1"/>
  <c r="F80" i="2" s="1"/>
  <c r="F79" i="2" s="1"/>
  <c r="F78" i="2" s="1"/>
  <c r="F77" i="2" s="1"/>
  <c r="G87" i="2"/>
  <c r="D103" i="2"/>
  <c r="D104" i="4"/>
  <c r="H50" i="2"/>
  <c r="H49" i="2" s="1"/>
  <c r="I51" i="2"/>
  <c r="K7" i="4"/>
  <c r="K25" i="2"/>
  <c r="I7" i="4"/>
  <c r="I25" i="2"/>
  <c r="L7" i="4"/>
  <c r="L25" i="2"/>
  <c r="G68" i="2"/>
  <c r="G67" i="2" s="1"/>
  <c r="G66" i="2" s="1"/>
  <c r="G65" i="2" s="1"/>
  <c r="G64" i="2" s="1"/>
  <c r="G63" i="2" s="1"/>
  <c r="G62" i="2" s="1"/>
  <c r="G61" i="2" s="1"/>
  <c r="G60" i="2" s="1"/>
  <c r="G59" i="2" s="1"/>
  <c r="H69" i="2"/>
  <c r="H7" i="4"/>
  <c r="H25" i="2"/>
  <c r="F105" i="2"/>
  <c r="E104" i="2"/>
  <c r="E103" i="2" s="1"/>
  <c r="E102" i="2" s="1"/>
  <c r="E101" i="2" s="1"/>
  <c r="E100" i="2" s="1"/>
  <c r="E99" i="2" s="1"/>
  <c r="E98" i="2" s="1"/>
  <c r="E97" i="2" s="1"/>
  <c r="E96" i="2" s="1"/>
  <c r="E95" i="2" s="1"/>
  <c r="AK7" i="2"/>
  <c r="AR43" i="1"/>
  <c r="E68" i="4"/>
  <c r="E69" i="4"/>
  <c r="F33" i="4"/>
  <c r="AR79" i="1"/>
  <c r="AP63" i="1"/>
  <c r="H8" i="2"/>
  <c r="Z52" i="1"/>
  <c r="F8" i="2"/>
  <c r="F7" i="4"/>
  <c r="N8" i="2"/>
  <c r="N7" i="4"/>
  <c r="AN47" i="1"/>
  <c r="AJ81" i="1"/>
  <c r="AP7" i="1"/>
  <c r="AI81" i="1"/>
  <c r="AL7" i="1"/>
  <c r="I9" i="1"/>
  <c r="AL9" i="1" s="1"/>
  <c r="AD98" i="1"/>
  <c r="AD45" i="1"/>
  <c r="AI61" i="1"/>
  <c r="AP8" i="1"/>
  <c r="AI62" i="1"/>
  <c r="AO100" i="1"/>
  <c r="AJ63" i="1"/>
  <c r="AO82" i="1"/>
  <c r="AI80" i="1"/>
  <c r="AI33" i="2"/>
  <c r="AK82" i="1"/>
  <c r="AC52" i="1"/>
  <c r="AI64" i="1"/>
  <c r="AA52" i="1"/>
  <c r="AQ44" i="1"/>
  <c r="AM7" i="2"/>
  <c r="AM64" i="1"/>
  <c r="AJ80" i="1"/>
  <c r="AD79" i="1"/>
  <c r="AO7" i="2"/>
  <c r="E49" i="4"/>
  <c r="V70" i="1"/>
  <c r="AQ63" i="1"/>
  <c r="AB52" i="1"/>
  <c r="V52" i="1"/>
  <c r="AP80" i="1"/>
  <c r="AK50" i="1"/>
  <c r="AP61" i="1"/>
  <c r="W52" i="1"/>
  <c r="AD44" i="1"/>
  <c r="AP65" i="1"/>
  <c r="AD61" i="1"/>
  <c r="AJ99" i="1"/>
  <c r="AD43" i="1"/>
  <c r="AN43" i="1"/>
  <c r="AD80" i="1"/>
  <c r="L8" i="2"/>
  <c r="J8" i="2"/>
  <c r="J26" i="2" s="1"/>
  <c r="S52" i="1"/>
  <c r="R69" i="1"/>
  <c r="R87" i="1" s="1"/>
  <c r="AG87" i="1" s="1"/>
  <c r="AD50" i="1"/>
  <c r="R52" i="1"/>
  <c r="AI46" i="1"/>
  <c r="AL63" i="1"/>
  <c r="AQ64" i="1"/>
  <c r="AN79" i="1"/>
  <c r="AM100" i="1"/>
  <c r="AD97" i="1"/>
  <c r="AD47" i="1"/>
  <c r="Y52" i="1"/>
  <c r="AK100" i="1"/>
  <c r="AD51" i="1"/>
  <c r="AM82" i="1"/>
  <c r="AP99" i="1"/>
  <c r="AD34" i="1"/>
  <c r="AC35" i="1" s="1"/>
  <c r="AP81" i="1"/>
  <c r="AD35" i="1"/>
  <c r="AK64" i="1"/>
  <c r="AG31" i="2"/>
  <c r="T52" i="1"/>
  <c r="Z69" i="1"/>
  <c r="Z87" i="1" s="1"/>
  <c r="T69" i="1"/>
  <c r="T87" i="1" s="1"/>
  <c r="T105" i="1" s="1"/>
  <c r="AL65" i="1"/>
  <c r="M8" i="2"/>
  <c r="AQ7" i="2"/>
  <c r="AI7" i="2"/>
  <c r="AG47" i="1"/>
  <c r="R66" i="1"/>
  <c r="F32" i="4"/>
  <c r="AH47" i="1"/>
  <c r="S66" i="1"/>
  <c r="AM7" i="1"/>
  <c r="J8" i="1"/>
  <c r="AN7" i="1"/>
  <c r="K8" i="1"/>
  <c r="AQ86" i="1"/>
  <c r="S99" i="1"/>
  <c r="AH80" i="1"/>
  <c r="AM68" i="1"/>
  <c r="AG43" i="1"/>
  <c r="R62" i="1"/>
  <c r="AJ68" i="1"/>
  <c r="AH65" i="1"/>
  <c r="S84" i="1"/>
  <c r="AP86" i="1"/>
  <c r="AM86" i="1"/>
  <c r="AR44" i="1"/>
  <c r="AN7" i="2"/>
  <c r="AG46" i="1"/>
  <c r="R65" i="1"/>
  <c r="D48" i="4"/>
  <c r="S63" i="1"/>
  <c r="AH44" i="1"/>
  <c r="AH49" i="1"/>
  <c r="S68" i="1"/>
  <c r="AP68" i="1"/>
  <c r="AC69" i="1"/>
  <c r="AC87" i="1" s="1"/>
  <c r="AC105" i="1" s="1"/>
  <c r="AR105" i="1" s="1"/>
  <c r="AO68" i="1"/>
  <c r="S67" i="1"/>
  <c r="AH48" i="1"/>
  <c r="AG80" i="1"/>
  <c r="R99" i="1"/>
  <c r="AR68" i="1"/>
  <c r="AN86" i="1"/>
  <c r="I8" i="2"/>
  <c r="U52" i="1"/>
  <c r="AH62" i="1"/>
  <c r="S81" i="1"/>
  <c r="R82" i="1"/>
  <c r="AG63" i="1"/>
  <c r="AQ7" i="1"/>
  <c r="N8" i="1"/>
  <c r="AR7" i="1"/>
  <c r="O8" i="1"/>
  <c r="AK86" i="1"/>
  <c r="AR86" i="1"/>
  <c r="E87" i="4"/>
  <c r="AL50" i="1"/>
  <c r="W69" i="1"/>
  <c r="W87" i="1" s="1"/>
  <c r="W105" i="1" s="1"/>
  <c r="AI68" i="1"/>
  <c r="AQ68" i="1"/>
  <c r="AQ50" i="1"/>
  <c r="AB69" i="1"/>
  <c r="AB87" i="1" s="1"/>
  <c r="X69" i="1"/>
  <c r="X87" i="1" s="1"/>
  <c r="AM51" i="1"/>
  <c r="AI7" i="1"/>
  <c r="F8" i="1"/>
  <c r="AL86" i="1"/>
  <c r="S69" i="1"/>
  <c r="AH69" i="1" s="1"/>
  <c r="AJ8" i="1"/>
  <c r="G9" i="1"/>
  <c r="AR7" i="2"/>
  <c r="AJ7" i="2"/>
  <c r="E31" i="4"/>
  <c r="AG45" i="1"/>
  <c r="R64" i="1"/>
  <c r="AP50" i="1"/>
  <c r="AA69" i="1"/>
  <c r="AA87" i="1" s="1"/>
  <c r="AI86" i="1"/>
  <c r="Y69" i="1"/>
  <c r="AN68" i="1"/>
  <c r="AH45" i="1"/>
  <c r="S64" i="1"/>
  <c r="AL68" i="1"/>
  <c r="AJ86" i="1"/>
  <c r="AK68" i="1"/>
  <c r="V87" i="1"/>
  <c r="R86" i="1"/>
  <c r="AG67" i="1"/>
  <c r="U69" i="1"/>
  <c r="U87" i="1" s="1"/>
  <c r="D84" i="4"/>
  <c r="D66" i="4"/>
  <c r="AG67" i="2"/>
  <c r="O8" i="2"/>
  <c r="AL7" i="2"/>
  <c r="K8" i="2"/>
  <c r="AH32" i="2"/>
  <c r="V99" i="2"/>
  <c r="AA81" i="2"/>
  <c r="R52" i="2"/>
  <c r="AD60" i="2"/>
  <c r="G8" i="2"/>
  <c r="AD34" i="2"/>
  <c r="AC35" i="2" s="1"/>
  <c r="AB52" i="2"/>
  <c r="AP7" i="2"/>
  <c r="R69" i="2"/>
  <c r="AG69" i="2" s="1"/>
  <c r="AG50" i="2"/>
  <c r="AC52" i="2"/>
  <c r="S52" i="2"/>
  <c r="V69" i="2"/>
  <c r="R65" i="2"/>
  <c r="R84" i="2" s="1"/>
  <c r="W69" i="2"/>
  <c r="S98" i="2"/>
  <c r="AC82" i="2"/>
  <c r="Y67" i="2"/>
  <c r="W65" i="2"/>
  <c r="X99" i="2"/>
  <c r="Y52" i="2"/>
  <c r="U62" i="2"/>
  <c r="W80" i="2"/>
  <c r="W83" i="2"/>
  <c r="AA69" i="2"/>
  <c r="AA84" i="2"/>
  <c r="W85" i="2"/>
  <c r="X82" i="2"/>
  <c r="Z64" i="2"/>
  <c r="AC69" i="2"/>
  <c r="U69" i="2"/>
  <c r="AD48" i="2"/>
  <c r="Z62" i="2"/>
  <c r="AD79" i="2" s="1"/>
  <c r="AG86" i="2"/>
  <c r="AD46" i="2"/>
  <c r="AC85" i="2"/>
  <c r="V86" i="2"/>
  <c r="Y81" i="2"/>
  <c r="U86" i="2"/>
  <c r="AD61" i="2"/>
  <c r="R80" i="2"/>
  <c r="AD97" i="2" s="1"/>
  <c r="X98" i="2"/>
  <c r="Z52" i="2"/>
  <c r="S101" i="2"/>
  <c r="T66" i="2"/>
  <c r="R64" i="2"/>
  <c r="AD45" i="2"/>
  <c r="R85" i="2"/>
  <c r="V63" i="2"/>
  <c r="AD35" i="2"/>
  <c r="Y80" i="2"/>
  <c r="X84" i="2"/>
  <c r="W100" i="2"/>
  <c r="S84" i="2"/>
  <c r="Z68" i="2"/>
  <c r="AD49" i="2"/>
  <c r="AG49" i="2"/>
  <c r="R68" i="2"/>
  <c r="AA83" i="2"/>
  <c r="S83" i="2"/>
  <c r="AA99" i="2"/>
  <c r="T99" i="2"/>
  <c r="AB68" i="2"/>
  <c r="U82" i="2"/>
  <c r="V62" i="2"/>
  <c r="AB102" i="2"/>
  <c r="AB84" i="2"/>
  <c r="U83" i="2"/>
  <c r="V83" i="2"/>
  <c r="AC86" i="2"/>
  <c r="V84" i="2"/>
  <c r="AB98" i="2"/>
  <c r="T98" i="2"/>
  <c r="Z63" i="2"/>
  <c r="R63" i="2"/>
  <c r="AD44" i="2"/>
  <c r="Z86" i="2"/>
  <c r="Z98" i="2"/>
  <c r="S66" i="2"/>
  <c r="AC62" i="2"/>
  <c r="V68" i="2"/>
  <c r="U80" i="2"/>
  <c r="T84" i="2"/>
  <c r="AC83" i="2"/>
  <c r="AD50" i="2"/>
  <c r="AB66" i="2"/>
  <c r="AB80" i="2"/>
  <c r="Y103" i="2"/>
  <c r="Y82" i="2"/>
  <c r="AB63" i="2"/>
  <c r="W52" i="2"/>
  <c r="U85" i="2"/>
  <c r="S69" i="2"/>
  <c r="AH50" i="2"/>
  <c r="AC80" i="2"/>
  <c r="X81" i="2"/>
  <c r="AC103" i="2"/>
  <c r="V52" i="2"/>
  <c r="T69" i="2"/>
  <c r="Y69" i="2"/>
  <c r="AD47" i="2"/>
  <c r="AD43" i="2"/>
  <c r="R62" i="2"/>
  <c r="V104" i="2"/>
  <c r="AA66" i="2"/>
  <c r="Y64" i="2"/>
  <c r="AA52" i="2"/>
  <c r="X69" i="2"/>
  <c r="Y85" i="2"/>
  <c r="Z104" i="2"/>
  <c r="AG51" i="2"/>
  <c r="AD51" i="2"/>
  <c r="T82" i="2"/>
  <c r="U52" i="2"/>
  <c r="X52" i="2"/>
  <c r="T81" i="2"/>
  <c r="AB100" i="2"/>
  <c r="X86" i="2"/>
  <c r="T52" i="2"/>
  <c r="X85" i="2"/>
  <c r="M101" i="1"/>
  <c r="AP100" i="1"/>
  <c r="N102" i="1"/>
  <c r="AQ102" i="1" s="1"/>
  <c r="AQ101" i="1"/>
  <c r="AQ100" i="1"/>
  <c r="K99" i="1"/>
  <c r="AN98" i="1"/>
  <c r="AK101" i="1"/>
  <c r="H102" i="1"/>
  <c r="AK102" i="1" s="1"/>
  <c r="F102" i="1"/>
  <c r="AI102" i="1" s="1"/>
  <c r="AI101" i="1"/>
  <c r="I101" i="1"/>
  <c r="AL100" i="1"/>
  <c r="J102" i="1"/>
  <c r="AM102" i="1" s="1"/>
  <c r="AM101" i="1"/>
  <c r="AL99" i="1"/>
  <c r="AI100" i="1"/>
  <c r="O99" i="1"/>
  <c r="AR98" i="1"/>
  <c r="AJ100" i="1"/>
  <c r="G101" i="1"/>
  <c r="AO101" i="1"/>
  <c r="L102" i="1"/>
  <c r="AO102" i="1" s="1"/>
  <c r="J84" i="1"/>
  <c r="AM84" i="1" s="1"/>
  <c r="AM83" i="1"/>
  <c r="AI82" i="1"/>
  <c r="O81" i="1"/>
  <c r="AR80" i="1"/>
  <c r="AJ82" i="1"/>
  <c r="G83" i="1"/>
  <c r="AO83" i="1"/>
  <c r="L84" i="1"/>
  <c r="AO84" i="1" s="1"/>
  <c r="I83" i="1"/>
  <c r="AL82" i="1"/>
  <c r="M83" i="1"/>
  <c r="AP82" i="1"/>
  <c r="N84" i="1"/>
  <c r="AQ84" i="1" s="1"/>
  <c r="AQ83" i="1"/>
  <c r="F84" i="1"/>
  <c r="AI84" i="1" s="1"/>
  <c r="AI83" i="1"/>
  <c r="AL81" i="1"/>
  <c r="AQ82" i="1"/>
  <c r="K81" i="1"/>
  <c r="AN80" i="1"/>
  <c r="AK83" i="1"/>
  <c r="H84" i="1"/>
  <c r="AK84" i="1" s="1"/>
  <c r="L66" i="1"/>
  <c r="AO66" i="1" s="1"/>
  <c r="AO65" i="1"/>
  <c r="AN62" i="1"/>
  <c r="K63" i="1"/>
  <c r="AO64" i="1"/>
  <c r="AQ65" i="1"/>
  <c r="N66" i="1"/>
  <c r="AQ66" i="1" s="1"/>
  <c r="AI65" i="1"/>
  <c r="F66" i="1"/>
  <c r="AI66" i="1" s="1"/>
  <c r="AR62" i="1"/>
  <c r="O63" i="1"/>
  <c r="H66" i="1"/>
  <c r="AK66" i="1" s="1"/>
  <c r="AK65" i="1"/>
  <c r="G65" i="1"/>
  <c r="AJ64" i="1"/>
  <c r="AM65" i="1"/>
  <c r="J66" i="1"/>
  <c r="AM66" i="1" s="1"/>
  <c r="AI47" i="1"/>
  <c r="H48" i="1"/>
  <c r="AK48" i="1" s="1"/>
  <c r="AK47" i="1"/>
  <c r="G46" i="1"/>
  <c r="AJ45" i="1"/>
  <c r="J46" i="1"/>
  <c r="AM45" i="1"/>
  <c r="AR45" i="1"/>
  <c r="O47" i="1"/>
  <c r="AR46" i="1"/>
  <c r="AJ27" i="1"/>
  <c r="G28" i="1"/>
  <c r="AQ26" i="1"/>
  <c r="N27" i="1"/>
  <c r="AI26" i="1"/>
  <c r="F27" i="1"/>
  <c r="AP26" i="1"/>
  <c r="M27" i="1"/>
  <c r="AL26" i="1"/>
  <c r="I27" i="1"/>
  <c r="AO25" i="1"/>
  <c r="L26" i="1"/>
  <c r="AN27" i="1"/>
  <c r="K28" i="1"/>
  <c r="AM26" i="1"/>
  <c r="J27" i="1"/>
  <c r="AK25" i="1"/>
  <c r="H26" i="1"/>
  <c r="AR27" i="1"/>
  <c r="O28" i="1"/>
  <c r="AO8" i="1"/>
  <c r="L9" i="1"/>
  <c r="AP9" i="1"/>
  <c r="M10" i="1"/>
  <c r="AK8" i="1"/>
  <c r="H9" i="1"/>
  <c r="I8" i="4" l="1"/>
  <c r="I26" i="2"/>
  <c r="H68" i="2"/>
  <c r="H67" i="2" s="1"/>
  <c r="H66" i="2" s="1"/>
  <c r="H65" i="2" s="1"/>
  <c r="H64" i="2" s="1"/>
  <c r="H63" i="2" s="1"/>
  <c r="H62" i="2" s="1"/>
  <c r="H61" i="2" s="1"/>
  <c r="H60" i="2" s="1"/>
  <c r="H59" i="2" s="1"/>
  <c r="I69" i="2"/>
  <c r="D102" i="2"/>
  <c r="D103" i="4"/>
  <c r="L8" i="4"/>
  <c r="L26" i="2"/>
  <c r="G86" i="2"/>
  <c r="G85" i="2" s="1"/>
  <c r="G84" i="2" s="1"/>
  <c r="G83" i="2" s="1"/>
  <c r="G82" i="2" s="1"/>
  <c r="G81" i="2" s="1"/>
  <c r="G80" i="2" s="1"/>
  <c r="G79" i="2" s="1"/>
  <c r="G78" i="2" s="1"/>
  <c r="G77" i="2" s="1"/>
  <c r="H87" i="2"/>
  <c r="G8" i="4"/>
  <c r="G26" i="2"/>
  <c r="O8" i="4"/>
  <c r="O26" i="2"/>
  <c r="F8" i="4"/>
  <c r="F26" i="2"/>
  <c r="K8" i="4"/>
  <c r="K26" i="2"/>
  <c r="N8" i="4"/>
  <c r="N26" i="2"/>
  <c r="H8" i="4"/>
  <c r="H26" i="2"/>
  <c r="G105" i="2"/>
  <c r="F104" i="2"/>
  <c r="F103" i="2" s="1"/>
  <c r="F102" i="2" s="1"/>
  <c r="F101" i="2" s="1"/>
  <c r="F100" i="2" s="1"/>
  <c r="F99" i="2" s="1"/>
  <c r="F98" i="2" s="1"/>
  <c r="F97" i="2" s="1"/>
  <c r="F96" i="2" s="1"/>
  <c r="F95" i="2" s="1"/>
  <c r="I50" i="2"/>
  <c r="I49" i="2" s="1"/>
  <c r="J51" i="2"/>
  <c r="M8" i="4"/>
  <c r="M26" i="2"/>
  <c r="E67" i="4"/>
  <c r="AH68" i="2"/>
  <c r="AK8" i="2"/>
  <c r="F50" i="4"/>
  <c r="F69" i="4"/>
  <c r="AI51" i="2"/>
  <c r="F51" i="4"/>
  <c r="D30" i="4"/>
  <c r="AJ33" i="2"/>
  <c r="G33" i="4"/>
  <c r="I10" i="1"/>
  <c r="AL10" i="1" s="1"/>
  <c r="H9" i="2"/>
  <c r="M9" i="2"/>
  <c r="G31" i="4"/>
  <c r="AI8" i="2"/>
  <c r="F9" i="2"/>
  <c r="N9" i="2"/>
  <c r="AQ9" i="2" s="1"/>
  <c r="AQ8" i="2"/>
  <c r="AM8" i="2"/>
  <c r="J8" i="4"/>
  <c r="AH49" i="2"/>
  <c r="AD53" i="1"/>
  <c r="J9" i="2"/>
  <c r="J27" i="2" s="1"/>
  <c r="AD52" i="1"/>
  <c r="AC53" i="1" s="1"/>
  <c r="AI69" i="2"/>
  <c r="AG30" i="2"/>
  <c r="AO8" i="2"/>
  <c r="AG69" i="1"/>
  <c r="L9" i="2"/>
  <c r="AO69" i="1"/>
  <c r="Z70" i="1"/>
  <c r="AI69" i="1"/>
  <c r="T70" i="1"/>
  <c r="AC106" i="1"/>
  <c r="AL105" i="1"/>
  <c r="W106" i="1"/>
  <c r="AM87" i="1"/>
  <c r="X88" i="1"/>
  <c r="X105" i="1"/>
  <c r="AJ87" i="1"/>
  <c r="U88" i="1"/>
  <c r="U105" i="1"/>
  <c r="AQ87" i="1"/>
  <c r="AB88" i="1"/>
  <c r="AB105" i="1"/>
  <c r="AR8" i="2"/>
  <c r="AH64" i="1"/>
  <c r="S83" i="1"/>
  <c r="AN69" i="1"/>
  <c r="Y70" i="1"/>
  <c r="AH81" i="1"/>
  <c r="S100" i="1"/>
  <c r="AH100" i="1" s="1"/>
  <c r="I9" i="2"/>
  <c r="AD99" i="1"/>
  <c r="AG99" i="1"/>
  <c r="AO87" i="1"/>
  <c r="Z105" i="1"/>
  <c r="Z88" i="1"/>
  <c r="AP87" i="1"/>
  <c r="AA88" i="1"/>
  <c r="AH63" i="1"/>
  <c r="S82" i="1"/>
  <c r="AD82" i="1" s="1"/>
  <c r="S70" i="1"/>
  <c r="D47" i="4"/>
  <c r="AG48" i="2"/>
  <c r="AH99" i="1"/>
  <c r="O9" i="2"/>
  <c r="O27" i="2" s="1"/>
  <c r="AI32" i="2"/>
  <c r="K9" i="2"/>
  <c r="AG86" i="1"/>
  <c r="R105" i="1"/>
  <c r="AI105" i="1"/>
  <c r="T106" i="1"/>
  <c r="AG64" i="1"/>
  <c r="R83" i="1"/>
  <c r="AD64" i="1"/>
  <c r="AL69" i="1"/>
  <c r="W70" i="1"/>
  <c r="AR8" i="1"/>
  <c r="O9" i="1"/>
  <c r="AH68" i="1"/>
  <c r="S87" i="1"/>
  <c r="AD68" i="1"/>
  <c r="AD65" i="1"/>
  <c r="R84" i="1"/>
  <c r="AG65" i="1"/>
  <c r="J9" i="1"/>
  <c r="AM8" i="1"/>
  <c r="G9" i="2"/>
  <c r="G27" i="2" s="1"/>
  <c r="AL8" i="2"/>
  <c r="AK87" i="1"/>
  <c r="V88" i="1"/>
  <c r="Y87" i="1"/>
  <c r="E30" i="4"/>
  <c r="G10" i="1"/>
  <c r="AJ9" i="1"/>
  <c r="AM69" i="1"/>
  <c r="X70" i="1"/>
  <c r="AG82" i="1"/>
  <c r="R101" i="1"/>
  <c r="AR87" i="1"/>
  <c r="AC88" i="1"/>
  <c r="AR69" i="1"/>
  <c r="AC70" i="1"/>
  <c r="AD69" i="1"/>
  <c r="AA105" i="1"/>
  <c r="AG66" i="1"/>
  <c r="R85" i="1"/>
  <c r="AD66" i="1"/>
  <c r="AG66" i="2"/>
  <c r="AJ69" i="1"/>
  <c r="U70" i="1"/>
  <c r="AL87" i="1"/>
  <c r="W88" i="1"/>
  <c r="AP69" i="1"/>
  <c r="AA70" i="1"/>
  <c r="F9" i="1"/>
  <c r="AI8" i="1"/>
  <c r="AQ69" i="1"/>
  <c r="AB70" i="1"/>
  <c r="AI87" i="1"/>
  <c r="T88" i="1"/>
  <c r="E105" i="4"/>
  <c r="E86" i="4"/>
  <c r="F87" i="4"/>
  <c r="V105" i="1"/>
  <c r="N9" i="1"/>
  <c r="AQ8" i="1"/>
  <c r="AD63" i="1"/>
  <c r="AH67" i="1"/>
  <c r="S86" i="1"/>
  <c r="AD67" i="1"/>
  <c r="S103" i="1"/>
  <c r="AH103" i="1" s="1"/>
  <c r="AH84" i="1"/>
  <c r="AG62" i="1"/>
  <c r="R81" i="1"/>
  <c r="R70" i="1"/>
  <c r="AD62" i="1"/>
  <c r="AN8" i="1"/>
  <c r="K9" i="1"/>
  <c r="S85" i="1"/>
  <c r="AH66" i="1"/>
  <c r="AP8" i="2"/>
  <c r="D83" i="4"/>
  <c r="E66" i="4"/>
  <c r="D65" i="4"/>
  <c r="AH31" i="2"/>
  <c r="AN8" i="2"/>
  <c r="AA100" i="2"/>
  <c r="W87" i="2"/>
  <c r="U87" i="2"/>
  <c r="AJ8" i="2"/>
  <c r="W70" i="2"/>
  <c r="AB70" i="2"/>
  <c r="R70" i="2"/>
  <c r="AC87" i="2"/>
  <c r="AD65" i="2"/>
  <c r="X70" i="2"/>
  <c r="T87" i="2"/>
  <c r="X87" i="2"/>
  <c r="AD53" i="2"/>
  <c r="AA85" i="2"/>
  <c r="Y87" i="2"/>
  <c r="R82" i="2"/>
  <c r="AD63" i="2"/>
  <c r="S103" i="2"/>
  <c r="R83" i="2"/>
  <c r="AD64" i="2"/>
  <c r="W99" i="2"/>
  <c r="Y104" i="2"/>
  <c r="AH69" i="2"/>
  <c r="S87" i="2"/>
  <c r="AB82" i="2"/>
  <c r="AC81" i="2"/>
  <c r="V81" i="2"/>
  <c r="V70" i="2"/>
  <c r="X103" i="2"/>
  <c r="T85" i="2"/>
  <c r="T70" i="2"/>
  <c r="AC70" i="2"/>
  <c r="X104" i="2"/>
  <c r="T101" i="2"/>
  <c r="Y83" i="2"/>
  <c r="X100" i="2"/>
  <c r="AB99" i="2"/>
  <c r="T103" i="2"/>
  <c r="Z82" i="2"/>
  <c r="S102" i="2"/>
  <c r="V82" i="2"/>
  <c r="AC104" i="2"/>
  <c r="W102" i="2"/>
  <c r="U81" i="2"/>
  <c r="U70" i="2"/>
  <c r="W84" i="2"/>
  <c r="AC101" i="2"/>
  <c r="T100" i="2"/>
  <c r="R81" i="2"/>
  <c r="AD62" i="2"/>
  <c r="R103" i="2"/>
  <c r="AG84" i="2"/>
  <c r="AB85" i="2"/>
  <c r="AC102" i="2"/>
  <c r="V102" i="2"/>
  <c r="AB87" i="2"/>
  <c r="AA102" i="2"/>
  <c r="Y100" i="2"/>
  <c r="AD52" i="2"/>
  <c r="AC53" i="2" s="1"/>
  <c r="Y70" i="2"/>
  <c r="U104" i="2"/>
  <c r="AB103" i="2"/>
  <c r="U101" i="2"/>
  <c r="AD66" i="2"/>
  <c r="AA70" i="2"/>
  <c r="Z81" i="2"/>
  <c r="Z70" i="2"/>
  <c r="W104" i="2"/>
  <c r="AA103" i="2"/>
  <c r="Y86" i="2"/>
  <c r="AD86" i="2" s="1"/>
  <c r="AD67" i="2"/>
  <c r="AC99" i="2"/>
  <c r="Y101" i="2"/>
  <c r="U99" i="2"/>
  <c r="V87" i="2"/>
  <c r="S85" i="2"/>
  <c r="S70" i="2"/>
  <c r="AD69" i="2"/>
  <c r="V103" i="2"/>
  <c r="U102" i="2"/>
  <c r="R87" i="2"/>
  <c r="AG68" i="2"/>
  <c r="AD68" i="2"/>
  <c r="Z87" i="2"/>
  <c r="Y99" i="2"/>
  <c r="R104" i="2"/>
  <c r="AG85" i="2"/>
  <c r="R99" i="2"/>
  <c r="AD80" i="2"/>
  <c r="Z83" i="2"/>
  <c r="X101" i="2"/>
  <c r="AA87" i="2"/>
  <c r="O100" i="1"/>
  <c r="AR99" i="1"/>
  <c r="G102" i="1"/>
  <c r="AJ102" i="1" s="1"/>
  <c r="AJ101" i="1"/>
  <c r="K100" i="1"/>
  <c r="AN99" i="1"/>
  <c r="M102" i="1"/>
  <c r="AP102" i="1" s="1"/>
  <c r="AP101" i="1"/>
  <c r="I102" i="1"/>
  <c r="AL102" i="1" s="1"/>
  <c r="AL101" i="1"/>
  <c r="G84" i="1"/>
  <c r="AJ84" i="1" s="1"/>
  <c r="AJ83" i="1"/>
  <c r="I84" i="1"/>
  <c r="AL84" i="1" s="1"/>
  <c r="AL83" i="1"/>
  <c r="K82" i="1"/>
  <c r="AN81" i="1"/>
  <c r="M84" i="1"/>
  <c r="AP84" i="1" s="1"/>
  <c r="AP83" i="1"/>
  <c r="O82" i="1"/>
  <c r="AR81" i="1"/>
  <c r="O64" i="1"/>
  <c r="AR63" i="1"/>
  <c r="K64" i="1"/>
  <c r="AN63" i="1"/>
  <c r="G66" i="1"/>
  <c r="AJ66" i="1" s="1"/>
  <c r="AJ65" i="1"/>
  <c r="G47" i="1"/>
  <c r="AJ46" i="1"/>
  <c r="J47" i="1"/>
  <c r="AM46" i="1"/>
  <c r="O48" i="1"/>
  <c r="AR48" i="1" s="1"/>
  <c r="AR47" i="1"/>
  <c r="AR28" i="1"/>
  <c r="O29" i="1"/>
  <c r="AM27" i="1"/>
  <c r="J28" i="1"/>
  <c r="L27" i="1"/>
  <c r="AO26" i="1"/>
  <c r="M28" i="1"/>
  <c r="AP27" i="1"/>
  <c r="AQ27" i="1"/>
  <c r="N28" i="1"/>
  <c r="H27" i="1"/>
  <c r="AK26" i="1"/>
  <c r="AN28" i="1"/>
  <c r="K29" i="1"/>
  <c r="I28" i="1"/>
  <c r="AL27" i="1"/>
  <c r="AI27" i="1"/>
  <c r="F28" i="1"/>
  <c r="AJ28" i="1"/>
  <c r="G29" i="1"/>
  <c r="H10" i="1"/>
  <c r="AK9" i="1"/>
  <c r="AP10" i="1"/>
  <c r="M11" i="1"/>
  <c r="L10" i="1"/>
  <c r="AO9" i="1"/>
  <c r="F9" i="4" l="1"/>
  <c r="F27" i="2"/>
  <c r="H9" i="4"/>
  <c r="H27" i="2"/>
  <c r="I68" i="2"/>
  <c r="I67" i="2" s="1"/>
  <c r="I66" i="2" s="1"/>
  <c r="I65" i="2" s="1"/>
  <c r="I64" i="2" s="1"/>
  <c r="I63" i="2" s="1"/>
  <c r="I62" i="2" s="1"/>
  <c r="I61" i="2" s="1"/>
  <c r="I60" i="2" s="1"/>
  <c r="I59" i="2" s="1"/>
  <c r="J69" i="2"/>
  <c r="F10" i="2"/>
  <c r="H105" i="2"/>
  <c r="G104" i="2"/>
  <c r="G103" i="2" s="1"/>
  <c r="G102" i="2" s="1"/>
  <c r="G101" i="2" s="1"/>
  <c r="G100" i="2" s="1"/>
  <c r="G99" i="2" s="1"/>
  <c r="G98" i="2" s="1"/>
  <c r="G97" i="2" s="1"/>
  <c r="G96" i="2" s="1"/>
  <c r="G95" i="2" s="1"/>
  <c r="K9" i="4"/>
  <c r="K27" i="2"/>
  <c r="I9" i="4"/>
  <c r="I27" i="2"/>
  <c r="L9" i="4"/>
  <c r="L27" i="2"/>
  <c r="J50" i="2"/>
  <c r="J49" i="2" s="1"/>
  <c r="K51" i="2"/>
  <c r="I87" i="2"/>
  <c r="H86" i="2"/>
  <c r="H85" i="2" s="1"/>
  <c r="H84" i="2" s="1"/>
  <c r="H83" i="2" s="1"/>
  <c r="H82" i="2" s="1"/>
  <c r="H81" i="2" s="1"/>
  <c r="H80" i="2" s="1"/>
  <c r="H79" i="2" s="1"/>
  <c r="H78" i="2" s="1"/>
  <c r="H77" i="2" s="1"/>
  <c r="N9" i="4"/>
  <c r="N27" i="2"/>
  <c r="M9" i="4"/>
  <c r="M27" i="2"/>
  <c r="D101" i="2"/>
  <c r="D102" i="4"/>
  <c r="AH67" i="2"/>
  <c r="H10" i="2"/>
  <c r="AI9" i="2"/>
  <c r="F49" i="4"/>
  <c r="AI50" i="2"/>
  <c r="F11" i="2"/>
  <c r="AI10" i="2"/>
  <c r="AP9" i="2"/>
  <c r="M10" i="2"/>
  <c r="F68" i="4"/>
  <c r="I11" i="1"/>
  <c r="AL11" i="1" s="1"/>
  <c r="G69" i="4"/>
  <c r="G51" i="4"/>
  <c r="AJ50" i="2"/>
  <c r="E47" i="4"/>
  <c r="E48" i="4"/>
  <c r="AI87" i="2"/>
  <c r="N10" i="2"/>
  <c r="AG29" i="2"/>
  <c r="D29" i="4"/>
  <c r="AJ32" i="2"/>
  <c r="G32" i="4"/>
  <c r="AI31" i="2"/>
  <c r="F31" i="4"/>
  <c r="AK9" i="2"/>
  <c r="H33" i="4"/>
  <c r="AJ51" i="2"/>
  <c r="G68" i="4"/>
  <c r="H31" i="4"/>
  <c r="AK33" i="2"/>
  <c r="AJ9" i="2"/>
  <c r="G9" i="4"/>
  <c r="AR9" i="2"/>
  <c r="O9" i="4"/>
  <c r="AM9" i="2"/>
  <c r="J9" i="4"/>
  <c r="I33" i="4"/>
  <c r="AH48" i="2"/>
  <c r="J10" i="2"/>
  <c r="O10" i="2"/>
  <c r="AN9" i="2"/>
  <c r="K10" i="2"/>
  <c r="K28" i="2" s="1"/>
  <c r="AO9" i="2"/>
  <c r="G10" i="2"/>
  <c r="L10" i="2"/>
  <c r="L28" i="2" s="1"/>
  <c r="AJ69" i="2"/>
  <c r="AI68" i="2"/>
  <c r="AG65" i="2"/>
  <c r="S105" i="1"/>
  <c r="AH105" i="1" s="1"/>
  <c r="AH86" i="1"/>
  <c r="AQ9" i="1"/>
  <c r="N10" i="1"/>
  <c r="F10" i="1"/>
  <c r="AI9" i="1"/>
  <c r="AH87" i="1"/>
  <c r="AD87" i="1"/>
  <c r="AG47" i="2"/>
  <c r="D46" i="4"/>
  <c r="AO105" i="1"/>
  <c r="Z106" i="1"/>
  <c r="AH83" i="1"/>
  <c r="S102" i="1"/>
  <c r="AH102" i="1" s="1"/>
  <c r="AJ105" i="1"/>
  <c r="U106" i="1"/>
  <c r="AD70" i="1"/>
  <c r="AC71" i="1" s="1"/>
  <c r="AK105" i="1"/>
  <c r="V106" i="1"/>
  <c r="F105" i="4"/>
  <c r="E104" i="4"/>
  <c r="AD85" i="1"/>
  <c r="R104" i="1"/>
  <c r="AG85" i="1"/>
  <c r="E29" i="4"/>
  <c r="AG84" i="1"/>
  <c r="R103" i="1"/>
  <c r="AD84" i="1"/>
  <c r="AD83" i="1"/>
  <c r="AG83" i="1"/>
  <c r="R102" i="1"/>
  <c r="AD86" i="1"/>
  <c r="AQ105" i="1"/>
  <c r="AB106" i="1"/>
  <c r="AH85" i="1"/>
  <c r="S104" i="1"/>
  <c r="AH104" i="1" s="1"/>
  <c r="AD71" i="1"/>
  <c r="F86" i="4"/>
  <c r="G87" i="4"/>
  <c r="AG101" i="1"/>
  <c r="AN87" i="1"/>
  <c r="Y88" i="1"/>
  <c r="Y105" i="1"/>
  <c r="O10" i="1"/>
  <c r="AR9" i="1"/>
  <c r="AG105" i="1"/>
  <c r="AL9" i="2"/>
  <c r="I10" i="2"/>
  <c r="K10" i="1"/>
  <c r="AN9" i="1"/>
  <c r="AD81" i="1"/>
  <c r="R100" i="1"/>
  <c r="AG81" i="1"/>
  <c r="R88" i="1"/>
  <c r="AH86" i="2"/>
  <c r="AP105" i="1"/>
  <c r="AA106" i="1"/>
  <c r="AJ10" i="1"/>
  <c r="G11" i="1"/>
  <c r="AM9" i="1"/>
  <c r="J10" i="1"/>
  <c r="S101" i="1"/>
  <c r="AD101" i="1" s="1"/>
  <c r="AH82" i="1"/>
  <c r="S88" i="1"/>
  <c r="AM105" i="1"/>
  <c r="X106" i="1"/>
  <c r="D82" i="4"/>
  <c r="E65" i="4"/>
  <c r="AH66" i="2"/>
  <c r="D64" i="4"/>
  <c r="AH30" i="2"/>
  <c r="T88" i="2"/>
  <c r="U88" i="2"/>
  <c r="W105" i="2"/>
  <c r="U105" i="2"/>
  <c r="AA88" i="2"/>
  <c r="T105" i="2"/>
  <c r="AD98" i="2"/>
  <c r="AC105" i="2"/>
  <c r="AD71" i="2"/>
  <c r="Y88" i="2"/>
  <c r="S88" i="2"/>
  <c r="X105" i="2"/>
  <c r="AD70" i="2"/>
  <c r="AC71" i="2" s="1"/>
  <c r="AJ31" i="2"/>
  <c r="X88" i="2"/>
  <c r="AD99" i="2"/>
  <c r="Z105" i="2"/>
  <c r="W103" i="2"/>
  <c r="V100" i="2"/>
  <c r="V88" i="2"/>
  <c r="AC100" i="2"/>
  <c r="AB101" i="2"/>
  <c r="AB88" i="2"/>
  <c r="W88" i="2"/>
  <c r="R101" i="2"/>
  <c r="AD82" i="2"/>
  <c r="AA104" i="2"/>
  <c r="AD85" i="2"/>
  <c r="V105" i="2"/>
  <c r="AB104" i="2"/>
  <c r="AA105" i="2"/>
  <c r="Z102" i="2"/>
  <c r="AB105" i="2"/>
  <c r="R100" i="2"/>
  <c r="AD81" i="2"/>
  <c r="R88" i="2"/>
  <c r="AG103" i="2"/>
  <c r="H11" i="2"/>
  <c r="AH87" i="2"/>
  <c r="S105" i="2"/>
  <c r="AH105" i="2" s="1"/>
  <c r="AG104" i="2"/>
  <c r="AD87" i="2"/>
  <c r="AG87" i="2"/>
  <c r="R105" i="2"/>
  <c r="S104" i="2"/>
  <c r="AC88" i="2"/>
  <c r="Y105" i="2"/>
  <c r="Z100" i="2"/>
  <c r="Z88" i="2"/>
  <c r="AD84" i="2"/>
  <c r="U100" i="2"/>
  <c r="V101" i="2"/>
  <c r="Z101" i="2"/>
  <c r="Y102" i="2"/>
  <c r="T104" i="2"/>
  <c r="R102" i="2"/>
  <c r="AG83" i="2"/>
  <c r="AD83" i="2"/>
  <c r="AR100" i="1"/>
  <c r="O101" i="1"/>
  <c r="AN100" i="1"/>
  <c r="K101" i="1"/>
  <c r="AR82" i="1"/>
  <c r="O83" i="1"/>
  <c r="AN82" i="1"/>
  <c r="K83" i="1"/>
  <c r="O65" i="1"/>
  <c r="AR64" i="1"/>
  <c r="K65" i="1"/>
  <c r="AN64" i="1"/>
  <c r="G48" i="1"/>
  <c r="AJ48" i="1" s="1"/>
  <c r="AJ47" i="1"/>
  <c r="J48" i="1"/>
  <c r="AM48" i="1" s="1"/>
  <c r="AM47" i="1"/>
  <c r="G30" i="1"/>
  <c r="AJ30" i="1" s="1"/>
  <c r="AJ29" i="1"/>
  <c r="J29" i="1"/>
  <c r="AM28" i="1"/>
  <c r="I29" i="1"/>
  <c r="AL28" i="1"/>
  <c r="H28" i="1"/>
  <c r="AK27" i="1"/>
  <c r="M29" i="1"/>
  <c r="AP28" i="1"/>
  <c r="F29" i="1"/>
  <c r="AI28" i="1"/>
  <c r="K30" i="1"/>
  <c r="AN30" i="1" s="1"/>
  <c r="AN29" i="1"/>
  <c r="N29" i="1"/>
  <c r="AQ28" i="1"/>
  <c r="O30" i="1"/>
  <c r="AR30" i="1" s="1"/>
  <c r="AR29" i="1"/>
  <c r="L28" i="1"/>
  <c r="AO27" i="1"/>
  <c r="L11" i="1"/>
  <c r="AO10" i="1"/>
  <c r="H11" i="1"/>
  <c r="AK10" i="1"/>
  <c r="M12" i="1"/>
  <c r="AP12" i="1" s="1"/>
  <c r="AP11" i="1"/>
  <c r="I10" i="4" l="1"/>
  <c r="I28" i="2"/>
  <c r="H104" i="2"/>
  <c r="H103" i="2" s="1"/>
  <c r="H102" i="2" s="1"/>
  <c r="H101" i="2" s="1"/>
  <c r="H100" i="2" s="1"/>
  <c r="H99" i="2" s="1"/>
  <c r="H98" i="2" s="1"/>
  <c r="H97" i="2" s="1"/>
  <c r="H96" i="2" s="1"/>
  <c r="H95" i="2" s="1"/>
  <c r="I105" i="2"/>
  <c r="N10" i="4"/>
  <c r="N28" i="2"/>
  <c r="F11" i="4"/>
  <c r="F29" i="2"/>
  <c r="H10" i="4"/>
  <c r="H28" i="2"/>
  <c r="F10" i="4"/>
  <c r="F28" i="2"/>
  <c r="M10" i="4"/>
  <c r="M28" i="2"/>
  <c r="J87" i="2"/>
  <c r="I86" i="2"/>
  <c r="I85" i="2" s="1"/>
  <c r="I84" i="2" s="1"/>
  <c r="I83" i="2" s="1"/>
  <c r="I82" i="2" s="1"/>
  <c r="I81" i="2" s="1"/>
  <c r="I80" i="2" s="1"/>
  <c r="I79" i="2" s="1"/>
  <c r="I78" i="2" s="1"/>
  <c r="I77" i="2" s="1"/>
  <c r="J68" i="2"/>
  <c r="J67" i="2" s="1"/>
  <c r="J66" i="2" s="1"/>
  <c r="J65" i="2" s="1"/>
  <c r="J64" i="2" s="1"/>
  <c r="J63" i="2" s="1"/>
  <c r="J62" i="2" s="1"/>
  <c r="J61" i="2" s="1"/>
  <c r="J60" i="2" s="1"/>
  <c r="J59" i="2" s="1"/>
  <c r="K69" i="2"/>
  <c r="J11" i="2"/>
  <c r="J28" i="2"/>
  <c r="H11" i="4"/>
  <c r="H29" i="2"/>
  <c r="G10" i="4"/>
  <c r="G28" i="2"/>
  <c r="O11" i="2"/>
  <c r="O28" i="2"/>
  <c r="D100" i="2"/>
  <c r="D101" i="4"/>
  <c r="K50" i="2"/>
  <c r="K49" i="2" s="1"/>
  <c r="L51" i="2"/>
  <c r="AI49" i="2"/>
  <c r="AP10" i="2"/>
  <c r="AK10" i="2"/>
  <c r="M11" i="2"/>
  <c r="I12" i="1"/>
  <c r="AL12" i="1" s="1"/>
  <c r="F12" i="2"/>
  <c r="AI11" i="2"/>
  <c r="AK32" i="2"/>
  <c r="AH47" i="2"/>
  <c r="J33" i="4"/>
  <c r="G67" i="4"/>
  <c r="AQ10" i="2"/>
  <c r="AJ68" i="2"/>
  <c r="N11" i="2"/>
  <c r="AH85" i="2"/>
  <c r="E85" i="4"/>
  <c r="H69" i="4"/>
  <c r="F66" i="4"/>
  <c r="F67" i="4"/>
  <c r="E46" i="4"/>
  <c r="G49" i="4"/>
  <c r="H51" i="4"/>
  <c r="G50" i="4"/>
  <c r="H32" i="4"/>
  <c r="AJ10" i="2"/>
  <c r="D27" i="4"/>
  <c r="D28" i="4"/>
  <c r="I50" i="4"/>
  <c r="AL33" i="2"/>
  <c r="AK51" i="2"/>
  <c r="AP11" i="2"/>
  <c r="G11" i="2"/>
  <c r="AK69" i="2"/>
  <c r="AO10" i="2"/>
  <c r="L10" i="4"/>
  <c r="AN10" i="2"/>
  <c r="K10" i="4"/>
  <c r="AM10" i="2"/>
  <c r="J10" i="4"/>
  <c r="AR10" i="2"/>
  <c r="O10" i="4"/>
  <c r="AI67" i="2"/>
  <c r="H68" i="4"/>
  <c r="K11" i="2"/>
  <c r="K29" i="2" s="1"/>
  <c r="L11" i="2"/>
  <c r="AH104" i="2"/>
  <c r="AG28" i="2"/>
  <c r="AI105" i="2"/>
  <c r="AD88" i="1"/>
  <c r="AC89" i="1" s="1"/>
  <c r="AM10" i="1"/>
  <c r="J11" i="1"/>
  <c r="AN105" i="1"/>
  <c r="Y106" i="1"/>
  <c r="AQ10" i="1"/>
  <c r="N11" i="1"/>
  <c r="G12" i="1"/>
  <c r="AJ12" i="1" s="1"/>
  <c r="AJ11" i="1"/>
  <c r="AD89" i="1"/>
  <c r="I11" i="2"/>
  <c r="AL10" i="2"/>
  <c r="O11" i="1"/>
  <c r="AR10" i="1"/>
  <c r="G86" i="4"/>
  <c r="H87" i="4"/>
  <c r="AG102" i="1"/>
  <c r="AD102" i="1"/>
  <c r="AD103" i="1"/>
  <c r="AG103" i="1"/>
  <c r="E28" i="4"/>
  <c r="D45" i="4"/>
  <c r="AG46" i="2"/>
  <c r="AH101" i="1"/>
  <c r="S106" i="1"/>
  <c r="E84" i="4"/>
  <c r="AN10" i="1"/>
  <c r="K11" i="1"/>
  <c r="AI86" i="2"/>
  <c r="F85" i="4"/>
  <c r="AM11" i="2"/>
  <c r="AJ87" i="2"/>
  <c r="AF52" i="1"/>
  <c r="B41" i="1" s="1"/>
  <c r="AG82" i="2"/>
  <c r="AG100" i="1"/>
  <c r="AD100" i="1"/>
  <c r="R106" i="1"/>
  <c r="AD105" i="1"/>
  <c r="F29" i="4"/>
  <c r="AG104" i="1"/>
  <c r="AD104" i="1"/>
  <c r="E103" i="4"/>
  <c r="F11" i="1"/>
  <c r="AI10" i="1"/>
  <c r="D81" i="4"/>
  <c r="E64" i="4"/>
  <c r="AH65" i="2"/>
  <c r="D63" i="4"/>
  <c r="AG64" i="2"/>
  <c r="AH29" i="2"/>
  <c r="X106" i="2"/>
  <c r="W106" i="2"/>
  <c r="AD103" i="2"/>
  <c r="AK31" i="2"/>
  <c r="AD88" i="2"/>
  <c r="AC89" i="2" s="1"/>
  <c r="S106" i="2"/>
  <c r="AD105" i="2"/>
  <c r="AG105" i="2"/>
  <c r="AG101" i="2"/>
  <c r="AD101" i="2"/>
  <c r="V106" i="2"/>
  <c r="T106" i="2"/>
  <c r="AC106" i="2"/>
  <c r="U106" i="2"/>
  <c r="R106" i="2"/>
  <c r="Z106" i="2"/>
  <c r="AD100" i="2"/>
  <c r="AA106" i="2"/>
  <c r="AK11" i="2"/>
  <c r="H12" i="2"/>
  <c r="Y106" i="2"/>
  <c r="AG102" i="2"/>
  <c r="AD102" i="2"/>
  <c r="AD104" i="2"/>
  <c r="AD89" i="2"/>
  <c r="O12" i="2"/>
  <c r="AR11" i="2"/>
  <c r="AB106" i="2"/>
  <c r="K102" i="1"/>
  <c r="AN102" i="1" s="1"/>
  <c r="AN101" i="1"/>
  <c r="O102" i="1"/>
  <c r="AR102" i="1" s="1"/>
  <c r="AR101" i="1"/>
  <c r="K84" i="1"/>
  <c r="AN84" i="1" s="1"/>
  <c r="AN83" i="1"/>
  <c r="O84" i="1"/>
  <c r="AR84" i="1" s="1"/>
  <c r="AR83" i="1"/>
  <c r="K66" i="1"/>
  <c r="AN66" i="1" s="1"/>
  <c r="AN65" i="1"/>
  <c r="O66" i="1"/>
  <c r="AR66" i="1" s="1"/>
  <c r="AR65" i="1"/>
  <c r="AP29" i="1"/>
  <c r="M30" i="1"/>
  <c r="AP30" i="1" s="1"/>
  <c r="AL29" i="1"/>
  <c r="I30" i="1"/>
  <c r="AL30" i="1" s="1"/>
  <c r="AO28" i="1"/>
  <c r="L29" i="1"/>
  <c r="N30" i="1"/>
  <c r="AQ30" i="1" s="1"/>
  <c r="AQ29" i="1"/>
  <c r="F30" i="1"/>
  <c r="AI30" i="1" s="1"/>
  <c r="AI29" i="1"/>
  <c r="AK28" i="1"/>
  <c r="H29" i="1"/>
  <c r="J30" i="1"/>
  <c r="AM30" i="1" s="1"/>
  <c r="AM29" i="1"/>
  <c r="AO11" i="1"/>
  <c r="L12" i="1"/>
  <c r="AO12" i="1" s="1"/>
  <c r="H12" i="1"/>
  <c r="AK12" i="1" s="1"/>
  <c r="AK11" i="1"/>
  <c r="F12" i="4" l="1"/>
  <c r="F30" i="2"/>
  <c r="D99" i="2"/>
  <c r="D100" i="4"/>
  <c r="J11" i="4"/>
  <c r="J29" i="2"/>
  <c r="J86" i="2"/>
  <c r="J85" i="2" s="1"/>
  <c r="J84" i="2" s="1"/>
  <c r="J83" i="2" s="1"/>
  <c r="J82" i="2" s="1"/>
  <c r="J81" i="2" s="1"/>
  <c r="J80" i="2" s="1"/>
  <c r="J79" i="2" s="1"/>
  <c r="J78" i="2" s="1"/>
  <c r="J77" i="2" s="1"/>
  <c r="K87" i="2"/>
  <c r="H12" i="4"/>
  <c r="H30" i="2"/>
  <c r="AG100" i="2"/>
  <c r="I11" i="4"/>
  <c r="I29" i="2"/>
  <c r="G11" i="4"/>
  <c r="G29" i="2"/>
  <c r="G29" i="4" s="1"/>
  <c r="M51" i="2"/>
  <c r="L50" i="2"/>
  <c r="L49" i="2" s="1"/>
  <c r="K68" i="2"/>
  <c r="K67" i="2" s="1"/>
  <c r="K66" i="2" s="1"/>
  <c r="K65" i="2" s="1"/>
  <c r="K64" i="2" s="1"/>
  <c r="K63" i="2" s="1"/>
  <c r="K62" i="2" s="1"/>
  <c r="K61" i="2" s="1"/>
  <c r="K60" i="2" s="1"/>
  <c r="K59" i="2" s="1"/>
  <c r="L69" i="2"/>
  <c r="M11" i="4"/>
  <c r="M29" i="2"/>
  <c r="O11" i="4"/>
  <c r="O29" i="2"/>
  <c r="AO11" i="2"/>
  <c r="L29" i="2"/>
  <c r="J12" i="2"/>
  <c r="O12" i="4"/>
  <c r="O30" i="2"/>
  <c r="N11" i="4"/>
  <c r="N29" i="2"/>
  <c r="I104" i="2"/>
  <c r="I103" i="2" s="1"/>
  <c r="I102" i="2" s="1"/>
  <c r="I101" i="2" s="1"/>
  <c r="I100" i="2" s="1"/>
  <c r="I99" i="2" s="1"/>
  <c r="I98" i="2" s="1"/>
  <c r="I97" i="2" s="1"/>
  <c r="I96" i="2" s="1"/>
  <c r="I95" i="2" s="1"/>
  <c r="J105" i="2"/>
  <c r="AJ49" i="2"/>
  <c r="AM33" i="2"/>
  <c r="G66" i="4"/>
  <c r="AI12" i="2"/>
  <c r="J32" i="4"/>
  <c r="M12" i="2"/>
  <c r="M30" i="2" s="1"/>
  <c r="AJ11" i="2"/>
  <c r="K33" i="4"/>
  <c r="H67" i="4"/>
  <c r="AJ67" i="2"/>
  <c r="E45" i="4"/>
  <c r="N12" i="2"/>
  <c r="AQ11" i="2"/>
  <c r="AG27" i="2"/>
  <c r="AI104" i="2"/>
  <c r="F104" i="4"/>
  <c r="AJ105" i="2"/>
  <c r="G105" i="4"/>
  <c r="AH46" i="2"/>
  <c r="AI66" i="2"/>
  <c r="F65" i="4"/>
  <c r="I51" i="4"/>
  <c r="AL51" i="2"/>
  <c r="AL69" i="2"/>
  <c r="AK50" i="2"/>
  <c r="H50" i="4"/>
  <c r="G12" i="2"/>
  <c r="D25" i="4"/>
  <c r="I31" i="4"/>
  <c r="I32" i="4"/>
  <c r="AL32" i="2"/>
  <c r="L12" i="2"/>
  <c r="L11" i="4"/>
  <c r="K12" i="2"/>
  <c r="K11" i="4"/>
  <c r="AK68" i="2"/>
  <c r="AN11" i="2"/>
  <c r="AF106" i="1"/>
  <c r="B95" i="1" s="1"/>
  <c r="AH45" i="2"/>
  <c r="AD107" i="1"/>
  <c r="E102" i="4"/>
  <c r="AH103" i="2"/>
  <c r="F28" i="4"/>
  <c r="H105" i="4"/>
  <c r="G104" i="4"/>
  <c r="AL50" i="2"/>
  <c r="D44" i="4"/>
  <c r="AG45" i="2"/>
  <c r="AK87" i="2"/>
  <c r="H86" i="4"/>
  <c r="I12" i="2"/>
  <c r="AL11" i="2"/>
  <c r="J12" i="1"/>
  <c r="AM12" i="1" s="1"/>
  <c r="AM11" i="1"/>
  <c r="AK12" i="2"/>
  <c r="AI11" i="1"/>
  <c r="F12" i="1"/>
  <c r="AI12" i="1" s="1"/>
  <c r="B60" i="1"/>
  <c r="AN11" i="1"/>
  <c r="K12" i="1"/>
  <c r="AN12" i="1" s="1"/>
  <c r="AR11" i="1"/>
  <c r="O12" i="1"/>
  <c r="AR12" i="1" s="1"/>
  <c r="F103" i="4"/>
  <c r="H29" i="4"/>
  <c r="G85" i="4"/>
  <c r="AJ86" i="2"/>
  <c r="AR12" i="2"/>
  <c r="AD106" i="1"/>
  <c r="AC107" i="1" s="1"/>
  <c r="AG99" i="2"/>
  <c r="AI85" i="2"/>
  <c r="F84" i="4"/>
  <c r="AH84" i="2"/>
  <c r="E83" i="4"/>
  <c r="E27" i="4"/>
  <c r="N12" i="1"/>
  <c r="AQ12" i="1" s="1"/>
  <c r="AQ11" i="1"/>
  <c r="G28" i="4"/>
  <c r="D80" i="4"/>
  <c r="AG81" i="2"/>
  <c r="D62" i="4"/>
  <c r="AG63" i="2"/>
  <c r="E63" i="4"/>
  <c r="AH64" i="2"/>
  <c r="AH28" i="2"/>
  <c r="AD106" i="2"/>
  <c r="AC107" i="2" s="1"/>
  <c r="AI29" i="2"/>
  <c r="AD107" i="2"/>
  <c r="AF88" i="1"/>
  <c r="B77" i="1" s="1"/>
  <c r="AF70" i="1"/>
  <c r="B59" i="1" s="1"/>
  <c r="AK29" i="1"/>
  <c r="H30" i="1"/>
  <c r="AK30" i="1" s="1"/>
  <c r="AO29" i="1"/>
  <c r="L30" i="1"/>
  <c r="AO30" i="1" s="1"/>
  <c r="I12" i="4" l="1"/>
  <c r="I30" i="2"/>
  <c r="I48" i="2" s="1"/>
  <c r="I47" i="2" s="1"/>
  <c r="I46" i="2" s="1"/>
  <c r="I45" i="2" s="1"/>
  <c r="I44" i="2" s="1"/>
  <c r="I43" i="2" s="1"/>
  <c r="I42" i="2" s="1"/>
  <c r="I41" i="2" s="1"/>
  <c r="K105" i="2"/>
  <c r="J104" i="2"/>
  <c r="J103" i="2" s="1"/>
  <c r="J102" i="2" s="1"/>
  <c r="J101" i="2" s="1"/>
  <c r="J100" i="2" s="1"/>
  <c r="J99" i="2" s="1"/>
  <c r="J98" i="2" s="1"/>
  <c r="J97" i="2" s="1"/>
  <c r="J96" i="2" s="1"/>
  <c r="J95" i="2" s="1"/>
  <c r="L12" i="4"/>
  <c r="L30" i="2"/>
  <c r="L48" i="2" s="1"/>
  <c r="L47" i="2" s="1"/>
  <c r="L46" i="2" s="1"/>
  <c r="L45" i="2" s="1"/>
  <c r="L44" i="2" s="1"/>
  <c r="L43" i="2" s="1"/>
  <c r="L42" i="2" s="1"/>
  <c r="L41" i="2" s="1"/>
  <c r="N51" i="2"/>
  <c r="M50" i="2"/>
  <c r="M49" i="2" s="1"/>
  <c r="M48" i="2" s="1"/>
  <c r="M47" i="2" s="1"/>
  <c r="M46" i="2" s="1"/>
  <c r="M45" i="2" s="1"/>
  <c r="M44" i="2" s="1"/>
  <c r="M43" i="2" s="1"/>
  <c r="M42" i="2" s="1"/>
  <c r="M41" i="2" s="1"/>
  <c r="L87" i="2"/>
  <c r="K86" i="2"/>
  <c r="K85" i="2" s="1"/>
  <c r="K84" i="2" s="1"/>
  <c r="K83" i="2" s="1"/>
  <c r="K82" i="2" s="1"/>
  <c r="K81" i="2" s="1"/>
  <c r="K80" i="2" s="1"/>
  <c r="K79" i="2" s="1"/>
  <c r="K78" i="2" s="1"/>
  <c r="K77" i="2" s="1"/>
  <c r="G12" i="4"/>
  <c r="G30" i="2"/>
  <c r="AQ12" i="2"/>
  <c r="N30" i="2"/>
  <c r="J12" i="4"/>
  <c r="J30" i="2"/>
  <c r="J48" i="2" s="1"/>
  <c r="J47" i="2" s="1"/>
  <c r="J46" i="2" s="1"/>
  <c r="J45" i="2" s="1"/>
  <c r="J44" i="2" s="1"/>
  <c r="J43" i="2" s="1"/>
  <c r="J42" i="2" s="1"/>
  <c r="J41" i="2" s="1"/>
  <c r="L68" i="2"/>
  <c r="L67" i="2" s="1"/>
  <c r="L66" i="2" s="1"/>
  <c r="L65" i="2" s="1"/>
  <c r="L64" i="2" s="1"/>
  <c r="L63" i="2" s="1"/>
  <c r="L62" i="2" s="1"/>
  <c r="L61" i="2" s="1"/>
  <c r="L60" i="2" s="1"/>
  <c r="L59" i="2" s="1"/>
  <c r="M69" i="2"/>
  <c r="D98" i="2"/>
  <c r="AG98" i="2" s="1"/>
  <c r="D99" i="4"/>
  <c r="AM12" i="2"/>
  <c r="K12" i="4"/>
  <c r="K30" i="2"/>
  <c r="K48" i="2" s="1"/>
  <c r="K47" i="2" s="1"/>
  <c r="K46" i="2" s="1"/>
  <c r="K45" i="2" s="1"/>
  <c r="K44" i="2" s="1"/>
  <c r="K43" i="2" s="1"/>
  <c r="K42" i="2" s="1"/>
  <c r="K41" i="2" s="1"/>
  <c r="H48" i="2"/>
  <c r="H30" i="4"/>
  <c r="F48" i="2"/>
  <c r="F30" i="4"/>
  <c r="AI30" i="2"/>
  <c r="L33" i="4"/>
  <c r="AJ66" i="2"/>
  <c r="H66" i="4"/>
  <c r="J31" i="4"/>
  <c r="AI65" i="2"/>
  <c r="G65" i="4"/>
  <c r="AM51" i="2"/>
  <c r="AN33" i="2"/>
  <c r="K32" i="4"/>
  <c r="AM32" i="2"/>
  <c r="M12" i="4"/>
  <c r="AP12" i="2"/>
  <c r="AK67" i="2"/>
  <c r="N12" i="4"/>
  <c r="AL31" i="2"/>
  <c r="E44" i="4"/>
  <c r="AG26" i="2"/>
  <c r="I87" i="4"/>
  <c r="AK49" i="2"/>
  <c r="F64" i="4"/>
  <c r="J50" i="4"/>
  <c r="I69" i="4"/>
  <c r="AJ12" i="2"/>
  <c r="AM69" i="2"/>
  <c r="I49" i="4"/>
  <c r="J51" i="4"/>
  <c r="H49" i="4"/>
  <c r="D26" i="4"/>
  <c r="AN12" i="2"/>
  <c r="AO12" i="2"/>
  <c r="AF16" i="1"/>
  <c r="B5" i="1" s="1"/>
  <c r="B24" i="1" s="1"/>
  <c r="E82" i="4"/>
  <c r="AH83" i="2"/>
  <c r="AI84" i="2"/>
  <c r="F83" i="4"/>
  <c r="G103" i="4"/>
  <c r="AJ104" i="2"/>
  <c r="B96" i="1"/>
  <c r="B97" i="1" s="1"/>
  <c r="B98" i="1" s="1"/>
  <c r="AK48" i="2"/>
  <c r="AG25" i="2"/>
  <c r="E26" i="4"/>
  <c r="F102" i="4"/>
  <c r="AI103" i="2"/>
  <c r="H85" i="4"/>
  <c r="AK86" i="2"/>
  <c r="H104" i="4"/>
  <c r="AK105" i="2"/>
  <c r="D43" i="4"/>
  <c r="AG44" i="2"/>
  <c r="AL49" i="2"/>
  <c r="B61" i="1"/>
  <c r="B62" i="1" s="1"/>
  <c r="B78" i="1"/>
  <c r="B79" i="1" s="1"/>
  <c r="B80" i="1" s="1"/>
  <c r="G27" i="4"/>
  <c r="G84" i="4"/>
  <c r="AJ85" i="2"/>
  <c r="H28" i="4"/>
  <c r="AL12" i="2"/>
  <c r="F27" i="4"/>
  <c r="E101" i="4"/>
  <c r="AH102" i="2"/>
  <c r="D79" i="4"/>
  <c r="AG80" i="2"/>
  <c r="E62" i="4"/>
  <c r="AH63" i="2"/>
  <c r="D61" i="4"/>
  <c r="AG62" i="2"/>
  <c r="AH27" i="2"/>
  <c r="AJ30" i="2"/>
  <c r="AI28" i="2"/>
  <c r="AK30" i="2"/>
  <c r="AF34" i="1"/>
  <c r="B23" i="1" s="1"/>
  <c r="L105" i="2" l="1"/>
  <c r="K104" i="2"/>
  <c r="K103" i="2" s="1"/>
  <c r="K102" i="2" s="1"/>
  <c r="K101" i="2" s="1"/>
  <c r="K100" i="2" s="1"/>
  <c r="K99" i="2" s="1"/>
  <c r="K98" i="2" s="1"/>
  <c r="K97" i="2" s="1"/>
  <c r="K96" i="2" s="1"/>
  <c r="K95" i="2" s="1"/>
  <c r="I30" i="4"/>
  <c r="H47" i="2"/>
  <c r="H48" i="4"/>
  <c r="G48" i="2"/>
  <c r="G30" i="4"/>
  <c r="D97" i="2"/>
  <c r="D98" i="4"/>
  <c r="N50" i="2"/>
  <c r="N49" i="2" s="1"/>
  <c r="N48" i="2" s="1"/>
  <c r="N47" i="2" s="1"/>
  <c r="N46" i="2" s="1"/>
  <c r="N45" i="2" s="1"/>
  <c r="N44" i="2" s="1"/>
  <c r="N43" i="2" s="1"/>
  <c r="N42" i="2" s="1"/>
  <c r="N41" i="2" s="1"/>
  <c r="O51" i="2"/>
  <c r="O50" i="2" s="1"/>
  <c r="O49" i="2" s="1"/>
  <c r="O48" i="2" s="1"/>
  <c r="O47" i="2" s="1"/>
  <c r="O46" i="2" s="1"/>
  <c r="O45" i="2" s="1"/>
  <c r="O44" i="2" s="1"/>
  <c r="O43" i="2" s="1"/>
  <c r="O42" i="2" s="1"/>
  <c r="O41" i="2" s="1"/>
  <c r="F47" i="2"/>
  <c r="F48" i="4"/>
  <c r="AI48" i="2"/>
  <c r="M68" i="2"/>
  <c r="M67" i="2" s="1"/>
  <c r="M66" i="2" s="1"/>
  <c r="M65" i="2" s="1"/>
  <c r="M64" i="2" s="1"/>
  <c r="M63" i="2" s="1"/>
  <c r="M62" i="2" s="1"/>
  <c r="M61" i="2" s="1"/>
  <c r="M60" i="2" s="1"/>
  <c r="M59" i="2" s="1"/>
  <c r="N69" i="2"/>
  <c r="M87" i="2"/>
  <c r="L86" i="2"/>
  <c r="L85" i="2" s="1"/>
  <c r="L84" i="2" s="1"/>
  <c r="L83" i="2" s="1"/>
  <c r="L82" i="2" s="1"/>
  <c r="L81" i="2" s="1"/>
  <c r="L80" i="2" s="1"/>
  <c r="L79" i="2" s="1"/>
  <c r="L78" i="2" s="1"/>
  <c r="L77" i="2" s="1"/>
  <c r="AK66" i="2"/>
  <c r="M33" i="4"/>
  <c r="L51" i="4"/>
  <c r="AO33" i="2"/>
  <c r="L32" i="4"/>
  <c r="K51" i="4"/>
  <c r="AN32" i="2"/>
  <c r="AN51" i="2"/>
  <c r="H65" i="4"/>
  <c r="I29" i="4"/>
  <c r="AM31" i="2"/>
  <c r="AJ65" i="2"/>
  <c r="J30" i="4"/>
  <c r="K31" i="4"/>
  <c r="G64" i="4"/>
  <c r="AL30" i="2"/>
  <c r="AM50" i="2"/>
  <c r="AH44" i="2"/>
  <c r="F63" i="4"/>
  <c r="AL87" i="2"/>
  <c r="E42" i="4"/>
  <c r="AI64" i="2"/>
  <c r="I105" i="4"/>
  <c r="I86" i="4"/>
  <c r="J87" i="4"/>
  <c r="J69" i="4"/>
  <c r="AN69" i="2"/>
  <c r="AM68" i="2"/>
  <c r="I68" i="4"/>
  <c r="AL68" i="2"/>
  <c r="I48" i="4"/>
  <c r="AG24" i="2"/>
  <c r="D24" i="4"/>
  <c r="AF16" i="2"/>
  <c r="B5" i="2" s="1"/>
  <c r="B42" i="1"/>
  <c r="B43" i="1" s="1"/>
  <c r="B44" i="1" s="1"/>
  <c r="B25" i="1"/>
  <c r="B26" i="1" s="1"/>
  <c r="E100" i="4"/>
  <c r="AH101" i="2"/>
  <c r="H27" i="4"/>
  <c r="L31" i="4"/>
  <c r="F101" i="4"/>
  <c r="AI102" i="2"/>
  <c r="F82" i="4"/>
  <c r="AI83" i="2"/>
  <c r="G83" i="4"/>
  <c r="AJ84" i="2"/>
  <c r="AL48" i="2"/>
  <c r="H103" i="4"/>
  <c r="AK104" i="2"/>
  <c r="G26" i="4"/>
  <c r="AK47" i="2"/>
  <c r="G102" i="4"/>
  <c r="AJ103" i="2"/>
  <c r="D23" i="4"/>
  <c r="AG97" i="2"/>
  <c r="AK85" i="2"/>
  <c r="H84" i="4"/>
  <c r="F26" i="4"/>
  <c r="D42" i="4"/>
  <c r="AG43" i="2"/>
  <c r="E25" i="4"/>
  <c r="E81" i="4"/>
  <c r="AH82" i="2"/>
  <c r="D78" i="4"/>
  <c r="AG79" i="2"/>
  <c r="E61" i="4"/>
  <c r="AH62" i="2"/>
  <c r="D60" i="4"/>
  <c r="AG61" i="2"/>
  <c r="AH26" i="2"/>
  <c r="AO32" i="2"/>
  <c r="AJ29" i="2"/>
  <c r="AK29" i="2"/>
  <c r="AI27" i="2"/>
  <c r="AL29" i="2"/>
  <c r="L104" i="2" l="1"/>
  <c r="L103" i="2" s="1"/>
  <c r="L102" i="2" s="1"/>
  <c r="L101" i="2" s="1"/>
  <c r="L100" i="2" s="1"/>
  <c r="L99" i="2" s="1"/>
  <c r="L98" i="2" s="1"/>
  <c r="L97" i="2" s="1"/>
  <c r="L96" i="2" s="1"/>
  <c r="L95" i="2" s="1"/>
  <c r="M105" i="2"/>
  <c r="N68" i="2"/>
  <c r="N67" i="2" s="1"/>
  <c r="N66" i="2" s="1"/>
  <c r="N65" i="2" s="1"/>
  <c r="N64" i="2" s="1"/>
  <c r="N63" i="2" s="1"/>
  <c r="N62" i="2" s="1"/>
  <c r="N61" i="2" s="1"/>
  <c r="N60" i="2" s="1"/>
  <c r="N59" i="2" s="1"/>
  <c r="O69" i="2"/>
  <c r="O68" i="2" s="1"/>
  <c r="O67" i="2" s="1"/>
  <c r="O66" i="2" s="1"/>
  <c r="O65" i="2" s="1"/>
  <c r="O64" i="2" s="1"/>
  <c r="O63" i="2" s="1"/>
  <c r="O62" i="2" s="1"/>
  <c r="O61" i="2" s="1"/>
  <c r="O60" i="2" s="1"/>
  <c r="O59" i="2" s="1"/>
  <c r="F46" i="2"/>
  <c r="F47" i="4"/>
  <c r="AI47" i="2"/>
  <c r="D96" i="2"/>
  <c r="AG96" i="2" s="1"/>
  <c r="D97" i="4"/>
  <c r="H46" i="2"/>
  <c r="H47" i="4"/>
  <c r="G47" i="2"/>
  <c r="G48" i="4"/>
  <c r="AJ48" i="2"/>
  <c r="N87" i="2"/>
  <c r="M86" i="2"/>
  <c r="M85" i="2" s="1"/>
  <c r="M84" i="2" s="1"/>
  <c r="M83" i="2" s="1"/>
  <c r="M82" i="2" s="1"/>
  <c r="M81" i="2" s="1"/>
  <c r="M80" i="2" s="1"/>
  <c r="M79" i="2" s="1"/>
  <c r="M78" i="2" s="1"/>
  <c r="M77" i="2" s="1"/>
  <c r="K50" i="4"/>
  <c r="AN50" i="2"/>
  <c r="L50" i="4"/>
  <c r="H64" i="4"/>
  <c r="AP33" i="2"/>
  <c r="N33" i="4"/>
  <c r="AO51" i="2"/>
  <c r="M32" i="4"/>
  <c r="AN31" i="2"/>
  <c r="K30" i="4"/>
  <c r="I28" i="4"/>
  <c r="AK65" i="2"/>
  <c r="AJ64" i="2"/>
  <c r="B5" i="4"/>
  <c r="B5" i="5"/>
  <c r="J29" i="4"/>
  <c r="AM30" i="2"/>
  <c r="G63" i="4"/>
  <c r="AH42" i="2"/>
  <c r="AM87" i="2"/>
  <c r="AL105" i="2"/>
  <c r="AI63" i="2"/>
  <c r="J86" i="4"/>
  <c r="F62" i="4"/>
  <c r="J49" i="4"/>
  <c r="E43" i="4"/>
  <c r="AH43" i="2"/>
  <c r="J105" i="4"/>
  <c r="AM49" i="2"/>
  <c r="AL86" i="2"/>
  <c r="I85" i="4"/>
  <c r="E41" i="4"/>
  <c r="I104" i="4"/>
  <c r="I67" i="4"/>
  <c r="AL67" i="2"/>
  <c r="K87" i="4"/>
  <c r="J68" i="4"/>
  <c r="K69" i="4"/>
  <c r="K49" i="4"/>
  <c r="I47" i="4"/>
  <c r="B24" i="2"/>
  <c r="B24" i="4" s="1"/>
  <c r="AG23" i="2"/>
  <c r="AL47" i="2"/>
  <c r="F100" i="4"/>
  <c r="AI101" i="2"/>
  <c r="E24" i="4"/>
  <c r="D41" i="4"/>
  <c r="AG42" i="2"/>
  <c r="AN49" i="2"/>
  <c r="H26" i="4"/>
  <c r="E99" i="4"/>
  <c r="AH100" i="2"/>
  <c r="F25" i="4"/>
  <c r="H83" i="4"/>
  <c r="AK84" i="2"/>
  <c r="G101" i="4"/>
  <c r="AJ102" i="2"/>
  <c r="H102" i="4"/>
  <c r="AK103" i="2"/>
  <c r="AI82" i="2"/>
  <c r="F81" i="4"/>
  <c r="AJ83" i="2"/>
  <c r="G82" i="4"/>
  <c r="E80" i="4"/>
  <c r="AH81" i="2"/>
  <c r="G25" i="4"/>
  <c r="L30" i="4"/>
  <c r="D77" i="4"/>
  <c r="AG78" i="2"/>
  <c r="D59" i="4"/>
  <c r="AG60" i="2"/>
  <c r="E60" i="4"/>
  <c r="AH61" i="2"/>
  <c r="AH25" i="2"/>
  <c r="AP32" i="2"/>
  <c r="AQ33" i="2"/>
  <c r="AI26" i="2"/>
  <c r="AJ28" i="2"/>
  <c r="AK28" i="2"/>
  <c r="AO31" i="2"/>
  <c r="O87" i="2" l="1"/>
  <c r="O86" i="2" s="1"/>
  <c r="O85" i="2" s="1"/>
  <c r="O84" i="2" s="1"/>
  <c r="O83" i="2" s="1"/>
  <c r="O82" i="2" s="1"/>
  <c r="O81" i="2" s="1"/>
  <c r="O80" i="2" s="1"/>
  <c r="O79" i="2" s="1"/>
  <c r="O78" i="2" s="1"/>
  <c r="O77" i="2" s="1"/>
  <c r="N86" i="2"/>
  <c r="N85" i="2" s="1"/>
  <c r="N84" i="2" s="1"/>
  <c r="N83" i="2" s="1"/>
  <c r="N82" i="2" s="1"/>
  <c r="N81" i="2" s="1"/>
  <c r="N80" i="2" s="1"/>
  <c r="N79" i="2" s="1"/>
  <c r="N78" i="2" s="1"/>
  <c r="N77" i="2" s="1"/>
  <c r="H45" i="2"/>
  <c r="H46" i="4"/>
  <c r="N105" i="2"/>
  <c r="M104" i="2"/>
  <c r="M103" i="2" s="1"/>
  <c r="M102" i="2" s="1"/>
  <c r="M101" i="2" s="1"/>
  <c r="M100" i="2" s="1"/>
  <c r="M99" i="2" s="1"/>
  <c r="M98" i="2" s="1"/>
  <c r="M97" i="2" s="1"/>
  <c r="M96" i="2" s="1"/>
  <c r="M95" i="2" s="1"/>
  <c r="F45" i="2"/>
  <c r="F46" i="4"/>
  <c r="AI46" i="2"/>
  <c r="AK46" i="2"/>
  <c r="G46" i="2"/>
  <c r="G47" i="4"/>
  <c r="AJ47" i="2"/>
  <c r="D95" i="2"/>
  <c r="D95" i="4" s="1"/>
  <c r="D96" i="4"/>
  <c r="J47" i="4"/>
  <c r="AM86" i="2"/>
  <c r="AO50" i="2"/>
  <c r="H63" i="4"/>
  <c r="AQ51" i="2"/>
  <c r="M31" i="4"/>
  <c r="AK64" i="2"/>
  <c r="L49" i="4"/>
  <c r="AP51" i="2"/>
  <c r="O33" i="4"/>
  <c r="M51" i="4"/>
  <c r="N32" i="4"/>
  <c r="AL28" i="2"/>
  <c r="AN30" i="2"/>
  <c r="K29" i="4"/>
  <c r="I27" i="4"/>
  <c r="G62" i="4"/>
  <c r="AM29" i="2"/>
  <c r="AJ63" i="2"/>
  <c r="J28" i="4"/>
  <c r="I103" i="4"/>
  <c r="AM105" i="2"/>
  <c r="J104" i="4"/>
  <c r="J48" i="4"/>
  <c r="AM48" i="2"/>
  <c r="J85" i="4"/>
  <c r="AH41" i="2"/>
  <c r="AI62" i="2"/>
  <c r="F61" i="4"/>
  <c r="AO69" i="2"/>
  <c r="L87" i="4"/>
  <c r="AN87" i="2"/>
  <c r="I84" i="4"/>
  <c r="AL104" i="2"/>
  <c r="AL85" i="2"/>
  <c r="K105" i="4"/>
  <c r="L68" i="4"/>
  <c r="AO68" i="2"/>
  <c r="L69" i="4"/>
  <c r="M69" i="4"/>
  <c r="K86" i="4"/>
  <c r="K68" i="4"/>
  <c r="AN68" i="2"/>
  <c r="J67" i="4"/>
  <c r="AM67" i="2"/>
  <c r="I66" i="4"/>
  <c r="AL66" i="2"/>
  <c r="L67" i="4"/>
  <c r="M50" i="4"/>
  <c r="K48" i="4"/>
  <c r="N51" i="4"/>
  <c r="I46" i="4"/>
  <c r="M68" i="4"/>
  <c r="E23" i="4"/>
  <c r="AG95" i="2"/>
  <c r="AJ82" i="2"/>
  <c r="G81" i="4"/>
  <c r="F24" i="4"/>
  <c r="AK45" i="2"/>
  <c r="H25" i="4"/>
  <c r="N50" i="4"/>
  <c r="E79" i="4"/>
  <c r="AH80" i="2"/>
  <c r="H101" i="4"/>
  <c r="AK102" i="2"/>
  <c r="AK83" i="2"/>
  <c r="H82" i="4"/>
  <c r="L48" i="4"/>
  <c r="AO49" i="2"/>
  <c r="E98" i="4"/>
  <c r="AH99" i="2"/>
  <c r="F99" i="4"/>
  <c r="AI100" i="2"/>
  <c r="AG41" i="2"/>
  <c r="L29" i="4"/>
  <c r="G24" i="4"/>
  <c r="AM47" i="2"/>
  <c r="F80" i="4"/>
  <c r="AI81" i="2"/>
  <c r="G100" i="4"/>
  <c r="AJ101" i="2"/>
  <c r="AN48" i="2"/>
  <c r="AP50" i="2"/>
  <c r="AL46" i="2"/>
  <c r="AG77" i="2"/>
  <c r="AG59" i="2"/>
  <c r="E59" i="4"/>
  <c r="AH60" i="2"/>
  <c r="AH24" i="2"/>
  <c r="AN29" i="2"/>
  <c r="AI25" i="2"/>
  <c r="AK27" i="2"/>
  <c r="AJ27" i="2"/>
  <c r="AO30" i="2"/>
  <c r="G45" i="2" l="1"/>
  <c r="G46" i="4"/>
  <c r="AJ46" i="2"/>
  <c r="F44" i="2"/>
  <c r="F45" i="4"/>
  <c r="AI45" i="2"/>
  <c r="H44" i="2"/>
  <c r="H45" i="4"/>
  <c r="O105" i="2"/>
  <c r="O104" i="2" s="1"/>
  <c r="O103" i="2" s="1"/>
  <c r="O102" i="2" s="1"/>
  <c r="O101" i="2" s="1"/>
  <c r="O100" i="2" s="1"/>
  <c r="O99" i="2" s="1"/>
  <c r="O98" i="2" s="1"/>
  <c r="O97" i="2" s="1"/>
  <c r="O96" i="2" s="1"/>
  <c r="O95" i="2" s="1"/>
  <c r="N104" i="2"/>
  <c r="N103" i="2" s="1"/>
  <c r="N102" i="2" s="1"/>
  <c r="N101" i="2" s="1"/>
  <c r="N100" i="2" s="1"/>
  <c r="N99" i="2" s="1"/>
  <c r="N98" i="2" s="1"/>
  <c r="N97" i="2" s="1"/>
  <c r="N96" i="2" s="1"/>
  <c r="N95" i="2" s="1"/>
  <c r="AM28" i="2"/>
  <c r="AP31" i="2"/>
  <c r="AL27" i="2"/>
  <c r="M30" i="4"/>
  <c r="AK63" i="2"/>
  <c r="H62" i="4"/>
  <c r="G61" i="4"/>
  <c r="O32" i="4"/>
  <c r="AR33" i="2"/>
  <c r="O51" i="4"/>
  <c r="AQ32" i="2"/>
  <c r="AJ62" i="2"/>
  <c r="I26" i="4"/>
  <c r="N31" i="4"/>
  <c r="K28" i="4"/>
  <c r="J27" i="4"/>
  <c r="I102" i="4"/>
  <c r="J84" i="4"/>
  <c r="AM104" i="2"/>
  <c r="AL103" i="2"/>
  <c r="K104" i="4"/>
  <c r="AN105" i="2"/>
  <c r="L86" i="4"/>
  <c r="F60" i="4"/>
  <c r="AM85" i="2"/>
  <c r="J103" i="4"/>
  <c r="AN86" i="2"/>
  <c r="M87" i="4"/>
  <c r="AI61" i="2"/>
  <c r="AL84" i="2"/>
  <c r="AO87" i="2"/>
  <c r="L105" i="4"/>
  <c r="I83" i="4"/>
  <c r="AP69" i="2"/>
  <c r="N69" i="4"/>
  <c r="M67" i="4"/>
  <c r="K85" i="4"/>
  <c r="L66" i="4"/>
  <c r="I65" i="4"/>
  <c r="AL65" i="2"/>
  <c r="K67" i="4"/>
  <c r="AN67" i="2"/>
  <c r="AP68" i="2"/>
  <c r="J66" i="4"/>
  <c r="AM66" i="2"/>
  <c r="AO67" i="2"/>
  <c r="I45" i="4"/>
  <c r="K47" i="4"/>
  <c r="M49" i="4"/>
  <c r="J46" i="4"/>
  <c r="AN47" i="2"/>
  <c r="AM46" i="2"/>
  <c r="E97" i="4"/>
  <c r="AH98" i="2"/>
  <c r="L47" i="4"/>
  <c r="AO48" i="2"/>
  <c r="AK82" i="2"/>
  <c r="H81" i="4"/>
  <c r="AI80" i="2"/>
  <c r="F79" i="4"/>
  <c r="L28" i="4"/>
  <c r="AQ50" i="2"/>
  <c r="H24" i="4"/>
  <c r="F23" i="4"/>
  <c r="AJ81" i="2"/>
  <c r="G80" i="4"/>
  <c r="AP49" i="2"/>
  <c r="G99" i="4"/>
  <c r="AJ100" i="2"/>
  <c r="F98" i="4"/>
  <c r="AI99" i="2"/>
  <c r="H100" i="4"/>
  <c r="AK101" i="2"/>
  <c r="E78" i="4"/>
  <c r="AH79" i="2"/>
  <c r="AK44" i="2"/>
  <c r="AL45" i="2"/>
  <c r="G23" i="4"/>
  <c r="AH59" i="2"/>
  <c r="AH23" i="2"/>
  <c r="AN28" i="2"/>
  <c r="AK26" i="2"/>
  <c r="AO29" i="2"/>
  <c r="AJ26" i="2"/>
  <c r="AI24" i="2"/>
  <c r="F43" i="2" l="1"/>
  <c r="F44" i="4"/>
  <c r="AI44" i="2"/>
  <c r="H43" i="2"/>
  <c r="H44" i="4"/>
  <c r="G44" i="2"/>
  <c r="G45" i="4"/>
  <c r="AJ45" i="2"/>
  <c r="AK62" i="2"/>
  <c r="I25" i="4"/>
  <c r="AP30" i="2"/>
  <c r="M29" i="4"/>
  <c r="AJ61" i="2"/>
  <c r="H61" i="4"/>
  <c r="G60" i="4"/>
  <c r="AR51" i="2"/>
  <c r="N30" i="4"/>
  <c r="AN104" i="2"/>
  <c r="AR32" i="2"/>
  <c r="AQ31" i="2"/>
  <c r="AL102" i="2"/>
  <c r="O31" i="4"/>
  <c r="AL26" i="2"/>
  <c r="AM27" i="2"/>
  <c r="J26" i="4"/>
  <c r="I101" i="4"/>
  <c r="K27" i="4"/>
  <c r="J83" i="4"/>
  <c r="AM84" i="2"/>
  <c r="I82" i="4"/>
  <c r="L85" i="4"/>
  <c r="AI60" i="2"/>
  <c r="F59" i="4"/>
  <c r="K103" i="4"/>
  <c r="AM103" i="2"/>
  <c r="AO86" i="2"/>
  <c r="J102" i="4"/>
  <c r="M66" i="4"/>
  <c r="AP87" i="2"/>
  <c r="L104" i="4"/>
  <c r="AO105" i="2"/>
  <c r="N87" i="4"/>
  <c r="M105" i="4"/>
  <c r="AN85" i="2"/>
  <c r="AL83" i="2"/>
  <c r="L65" i="4"/>
  <c r="O69" i="4"/>
  <c r="N68" i="4"/>
  <c r="M86" i="4"/>
  <c r="AQ69" i="2"/>
  <c r="AO66" i="2"/>
  <c r="AP67" i="2"/>
  <c r="K84" i="4"/>
  <c r="J65" i="4"/>
  <c r="AM65" i="2"/>
  <c r="K66" i="4"/>
  <c r="AN66" i="2"/>
  <c r="I64" i="4"/>
  <c r="AL64" i="2"/>
  <c r="K46" i="4"/>
  <c r="O50" i="4"/>
  <c r="N49" i="4"/>
  <c r="I44" i="4"/>
  <c r="M48" i="4"/>
  <c r="J45" i="4"/>
  <c r="AL44" i="2"/>
  <c r="AK81" i="2"/>
  <c r="H80" i="4"/>
  <c r="K26" i="4"/>
  <c r="O49" i="4"/>
  <c r="AR50" i="2"/>
  <c r="AH78" i="2"/>
  <c r="E77" i="4"/>
  <c r="AP48" i="2"/>
  <c r="E96" i="4"/>
  <c r="AH97" i="2"/>
  <c r="G98" i="4"/>
  <c r="AJ99" i="2"/>
  <c r="G79" i="4"/>
  <c r="AJ80" i="2"/>
  <c r="AQ49" i="2"/>
  <c r="AK43" i="2"/>
  <c r="H99" i="4"/>
  <c r="AK100" i="2"/>
  <c r="F78" i="4"/>
  <c r="AI79" i="2"/>
  <c r="K45" i="4"/>
  <c r="AN46" i="2"/>
  <c r="F97" i="4"/>
  <c r="AI98" i="2"/>
  <c r="L27" i="4"/>
  <c r="AO47" i="2"/>
  <c r="H23" i="4"/>
  <c r="I24" i="4"/>
  <c r="AM45" i="2"/>
  <c r="H60" i="4"/>
  <c r="AI23" i="2"/>
  <c r="AJ25" i="2"/>
  <c r="AK25" i="2"/>
  <c r="AO28" i="2"/>
  <c r="AR31" i="2"/>
  <c r="AP29" i="2"/>
  <c r="AL25" i="2"/>
  <c r="H42" i="2" l="1"/>
  <c r="AK42" i="2" s="1"/>
  <c r="H43" i="4"/>
  <c r="G43" i="2"/>
  <c r="G44" i="4"/>
  <c r="AJ44" i="2"/>
  <c r="F42" i="2"/>
  <c r="F43" i="4"/>
  <c r="AI43" i="2"/>
  <c r="J82" i="4"/>
  <c r="AQ30" i="2"/>
  <c r="N29" i="4"/>
  <c r="AM26" i="2"/>
  <c r="O30" i="4"/>
  <c r="M28" i="4"/>
  <c r="AK61" i="2"/>
  <c r="AJ60" i="2"/>
  <c r="G59" i="4"/>
  <c r="AN27" i="2"/>
  <c r="AL101" i="2"/>
  <c r="J25" i="4"/>
  <c r="I100" i="4"/>
  <c r="AL82" i="2"/>
  <c r="AP66" i="2"/>
  <c r="AO85" i="2"/>
  <c r="L64" i="4"/>
  <c r="AM83" i="2"/>
  <c r="N105" i="4"/>
  <c r="I81" i="4"/>
  <c r="AI59" i="2"/>
  <c r="L84" i="4"/>
  <c r="J101" i="4"/>
  <c r="K102" i="4"/>
  <c r="AN103" i="2"/>
  <c r="AM102" i="2"/>
  <c r="AO104" i="2"/>
  <c r="N86" i="4"/>
  <c r="N67" i="4"/>
  <c r="M65" i="4"/>
  <c r="AQ68" i="2"/>
  <c r="L103" i="4"/>
  <c r="K83" i="4"/>
  <c r="AP105" i="2"/>
  <c r="M85" i="4"/>
  <c r="AQ87" i="2"/>
  <c r="M104" i="4"/>
  <c r="AO65" i="2"/>
  <c r="AN84" i="2"/>
  <c r="O87" i="4"/>
  <c r="AP86" i="2"/>
  <c r="AR69" i="2"/>
  <c r="O68" i="4"/>
  <c r="K65" i="4"/>
  <c r="AN65" i="2"/>
  <c r="I63" i="4"/>
  <c r="AL63" i="2"/>
  <c r="J64" i="4"/>
  <c r="AM64" i="2"/>
  <c r="J44" i="4"/>
  <c r="L46" i="4"/>
  <c r="N48" i="4"/>
  <c r="M47" i="4"/>
  <c r="I43" i="4"/>
  <c r="M27" i="4"/>
  <c r="AM44" i="2"/>
  <c r="AP47" i="2"/>
  <c r="H79" i="4"/>
  <c r="AK80" i="2"/>
  <c r="L26" i="4"/>
  <c r="G97" i="4"/>
  <c r="AJ98" i="2"/>
  <c r="E95" i="4"/>
  <c r="AH96" i="2"/>
  <c r="AH77" i="2"/>
  <c r="F96" i="4"/>
  <c r="AI97" i="2"/>
  <c r="AN45" i="2"/>
  <c r="F77" i="4"/>
  <c r="AI78" i="2"/>
  <c r="H98" i="4"/>
  <c r="AK99" i="2"/>
  <c r="G78" i="4"/>
  <c r="AJ79" i="2"/>
  <c r="N28" i="4"/>
  <c r="K25" i="4"/>
  <c r="AL43" i="2"/>
  <c r="I23" i="4"/>
  <c r="AO46" i="2"/>
  <c r="O29" i="4"/>
  <c r="O48" i="4"/>
  <c r="AR49" i="2"/>
  <c r="AQ48" i="2"/>
  <c r="H59" i="4"/>
  <c r="AK60" i="2"/>
  <c r="AL24" i="2"/>
  <c r="AR30" i="2"/>
  <c r="AN26" i="2"/>
  <c r="AJ24" i="2"/>
  <c r="AO27" i="2"/>
  <c r="AK24" i="2"/>
  <c r="AQ29" i="2"/>
  <c r="G42" i="2" l="1"/>
  <c r="G43" i="4"/>
  <c r="AJ43" i="2"/>
  <c r="F41" i="2"/>
  <c r="AI42" i="2"/>
  <c r="F42" i="4"/>
  <c r="H41" i="2"/>
  <c r="H41" i="4" s="1"/>
  <c r="H42" i="4"/>
  <c r="AM82" i="2"/>
  <c r="J81" i="4"/>
  <c r="AP28" i="2"/>
  <c r="I99" i="4"/>
  <c r="AJ59" i="2"/>
  <c r="AM25" i="2"/>
  <c r="J24" i="4"/>
  <c r="AL100" i="2"/>
  <c r="AO64" i="2"/>
  <c r="L63" i="4"/>
  <c r="N104" i="4"/>
  <c r="J100" i="4"/>
  <c r="N85" i="4"/>
  <c r="AL81" i="2"/>
  <c r="K101" i="4"/>
  <c r="AQ105" i="2"/>
  <c r="I80" i="4"/>
  <c r="AM101" i="2"/>
  <c r="AO103" i="2"/>
  <c r="AO84" i="2"/>
  <c r="AN102" i="2"/>
  <c r="L83" i="4"/>
  <c r="AQ86" i="2"/>
  <c r="AP104" i="2"/>
  <c r="K82" i="4"/>
  <c r="M84" i="4"/>
  <c r="O67" i="4"/>
  <c r="O86" i="4"/>
  <c r="N66" i="4"/>
  <c r="M64" i="4"/>
  <c r="L102" i="4"/>
  <c r="AQ67" i="2"/>
  <c r="AP65" i="2"/>
  <c r="AN83" i="2"/>
  <c r="AP85" i="2"/>
  <c r="AR68" i="2"/>
  <c r="O105" i="4"/>
  <c r="AR87" i="2"/>
  <c r="M103" i="4"/>
  <c r="J63" i="4"/>
  <c r="AM63" i="2"/>
  <c r="K64" i="4"/>
  <c r="AN64" i="2"/>
  <c r="I62" i="4"/>
  <c r="AL62" i="2"/>
  <c r="K44" i="4"/>
  <c r="M46" i="4"/>
  <c r="I42" i="4"/>
  <c r="N47" i="4"/>
  <c r="L45" i="4"/>
  <c r="J43" i="4"/>
  <c r="AR48" i="2"/>
  <c r="K24" i="4"/>
  <c r="G77" i="4"/>
  <c r="AJ78" i="2"/>
  <c r="AI77" i="2"/>
  <c r="F95" i="4"/>
  <c r="AI96" i="2"/>
  <c r="AQ47" i="2"/>
  <c r="AO45" i="2"/>
  <c r="L25" i="4"/>
  <c r="AL42" i="2"/>
  <c r="N27" i="4"/>
  <c r="H97" i="4"/>
  <c r="AK98" i="2"/>
  <c r="AH95" i="2"/>
  <c r="G96" i="4"/>
  <c r="AJ97" i="2"/>
  <c r="AP46" i="2"/>
  <c r="AM43" i="2"/>
  <c r="M26" i="4"/>
  <c r="J80" i="4"/>
  <c r="O28" i="4"/>
  <c r="AN44" i="2"/>
  <c r="K43" i="4"/>
  <c r="H78" i="4"/>
  <c r="AK79" i="2"/>
  <c r="AK59" i="2"/>
  <c r="AL23" i="2"/>
  <c r="AK23" i="2"/>
  <c r="AJ23" i="2"/>
  <c r="AP27" i="2"/>
  <c r="AR29" i="2"/>
  <c r="AQ28" i="2"/>
  <c r="AO26" i="2"/>
  <c r="AN25" i="2"/>
  <c r="F41" i="4" l="1"/>
  <c r="AI41" i="2"/>
  <c r="AK41" i="2"/>
  <c r="G41" i="2"/>
  <c r="G42" i="4"/>
  <c r="AJ42" i="2"/>
  <c r="AM81" i="2"/>
  <c r="L82" i="4"/>
  <c r="J99" i="4"/>
  <c r="AM24" i="2"/>
  <c r="J23" i="4"/>
  <c r="AL99" i="2"/>
  <c r="I98" i="4"/>
  <c r="L62" i="4"/>
  <c r="K100" i="4"/>
  <c r="AM100" i="2"/>
  <c r="AO63" i="2"/>
  <c r="N103" i="4"/>
  <c r="AP64" i="2"/>
  <c r="AN101" i="2"/>
  <c r="AQ104" i="2"/>
  <c r="M102" i="4"/>
  <c r="AL80" i="2"/>
  <c r="AO83" i="2"/>
  <c r="AQ85" i="2"/>
  <c r="I79" i="4"/>
  <c r="N84" i="4"/>
  <c r="AO102" i="2"/>
  <c r="AR67" i="2"/>
  <c r="O66" i="4"/>
  <c r="AN82" i="2"/>
  <c r="M63" i="4"/>
  <c r="AR86" i="2"/>
  <c r="AP103" i="2"/>
  <c r="N65" i="4"/>
  <c r="O85" i="4"/>
  <c r="K81" i="4"/>
  <c r="M83" i="4"/>
  <c r="AP84" i="2"/>
  <c r="L101" i="4"/>
  <c r="AQ66" i="2"/>
  <c r="AR105" i="2"/>
  <c r="O104" i="4"/>
  <c r="I61" i="4"/>
  <c r="AL61" i="2"/>
  <c r="K63" i="4"/>
  <c r="AN63" i="2"/>
  <c r="J62" i="4"/>
  <c r="AM62" i="2"/>
  <c r="J42" i="4"/>
  <c r="O47" i="4"/>
  <c r="L44" i="4"/>
  <c r="M45" i="4"/>
  <c r="N46" i="4"/>
  <c r="I41" i="4"/>
  <c r="AJ77" i="2"/>
  <c r="K23" i="4"/>
  <c r="J79" i="4"/>
  <c r="AM80" i="2"/>
  <c r="M44" i="4"/>
  <c r="AP45" i="2"/>
  <c r="AL41" i="2"/>
  <c r="L24" i="4"/>
  <c r="AN43" i="2"/>
  <c r="M25" i="4"/>
  <c r="G95" i="4"/>
  <c r="AJ96" i="2"/>
  <c r="N45" i="4"/>
  <c r="AQ46" i="2"/>
  <c r="AR47" i="2"/>
  <c r="O27" i="4"/>
  <c r="AK97" i="2"/>
  <c r="H96" i="4"/>
  <c r="H77" i="4"/>
  <c r="AK78" i="2"/>
  <c r="AM42" i="2"/>
  <c r="N26" i="4"/>
  <c r="L43" i="4"/>
  <c r="AO44" i="2"/>
  <c r="AI95" i="2"/>
  <c r="AM23" i="2"/>
  <c r="AN24" i="2"/>
  <c r="AO25" i="2"/>
  <c r="AR28" i="2"/>
  <c r="AQ27" i="2"/>
  <c r="AP26" i="2"/>
  <c r="G41" i="4" l="1"/>
  <c r="AJ41" i="2"/>
  <c r="J98" i="4"/>
  <c r="L81" i="4"/>
  <c r="AO82" i="2"/>
  <c r="AM99" i="2"/>
  <c r="I97" i="4"/>
  <c r="AN100" i="2"/>
  <c r="AL98" i="2"/>
  <c r="AO62" i="2"/>
  <c r="L61" i="4"/>
  <c r="K99" i="4"/>
  <c r="AP102" i="2"/>
  <c r="M101" i="4"/>
  <c r="AQ103" i="2"/>
  <c r="AQ84" i="2"/>
  <c r="N102" i="4"/>
  <c r="I78" i="4"/>
  <c r="AO101" i="2"/>
  <c r="AP83" i="2"/>
  <c r="AN81" i="2"/>
  <c r="O65" i="4"/>
  <c r="N83" i="4"/>
  <c r="AR66" i="2"/>
  <c r="M62" i="4"/>
  <c r="AL79" i="2"/>
  <c r="AQ65" i="2"/>
  <c r="K80" i="4"/>
  <c r="AR85" i="2"/>
  <c r="AP63" i="2"/>
  <c r="O84" i="4"/>
  <c r="L100" i="4"/>
  <c r="M82" i="4"/>
  <c r="N64" i="4"/>
  <c r="AR104" i="2"/>
  <c r="O103" i="4"/>
  <c r="K62" i="4"/>
  <c r="AN62" i="2"/>
  <c r="J61" i="4"/>
  <c r="AM61" i="2"/>
  <c r="I60" i="4"/>
  <c r="AL60" i="2"/>
  <c r="O46" i="4"/>
  <c r="J41" i="4"/>
  <c r="K42" i="4"/>
  <c r="AJ95" i="2"/>
  <c r="AO43" i="2"/>
  <c r="L23" i="4"/>
  <c r="AP44" i="2"/>
  <c r="AM79" i="2"/>
  <c r="J78" i="4"/>
  <c r="N25" i="4"/>
  <c r="AM41" i="2"/>
  <c r="AK77" i="2"/>
  <c r="H95" i="4"/>
  <c r="AK96" i="2"/>
  <c r="O26" i="4"/>
  <c r="M24" i="4"/>
  <c r="O45" i="4"/>
  <c r="AR46" i="2"/>
  <c r="AQ45" i="2"/>
  <c r="AN42" i="2"/>
  <c r="AO61" i="2"/>
  <c r="AN23" i="2"/>
  <c r="AQ26" i="2"/>
  <c r="AO24" i="2"/>
  <c r="AP25" i="2"/>
  <c r="AR27" i="2"/>
  <c r="L80" i="4" l="1"/>
  <c r="AO81" i="2"/>
  <c r="AM98" i="2"/>
  <c r="J97" i="4"/>
  <c r="I96" i="4"/>
  <c r="L60" i="4"/>
  <c r="AL97" i="2"/>
  <c r="AP101" i="2"/>
  <c r="K98" i="4"/>
  <c r="O64" i="4"/>
  <c r="AN99" i="2"/>
  <c r="N101" i="4"/>
  <c r="M100" i="4"/>
  <c r="AQ102" i="2"/>
  <c r="N82" i="4"/>
  <c r="AL78" i="2"/>
  <c r="AQ64" i="2"/>
  <c r="I77" i="4"/>
  <c r="O83" i="4"/>
  <c r="AR65" i="2"/>
  <c r="AR84" i="2"/>
  <c r="AQ83" i="2"/>
  <c r="AP62" i="2"/>
  <c r="AN80" i="2"/>
  <c r="AP82" i="2"/>
  <c r="M61" i="4"/>
  <c r="O102" i="4"/>
  <c r="M81" i="4"/>
  <c r="K79" i="4"/>
  <c r="AO100" i="2"/>
  <c r="L99" i="4"/>
  <c r="N63" i="4"/>
  <c r="AR103" i="2"/>
  <c r="J60" i="4"/>
  <c r="AM60" i="2"/>
  <c r="I59" i="4"/>
  <c r="AL59" i="2"/>
  <c r="K61" i="4"/>
  <c r="AN61" i="2"/>
  <c r="K41" i="4"/>
  <c r="M43" i="4"/>
  <c r="L42" i="4"/>
  <c r="N44" i="4"/>
  <c r="O44" i="4"/>
  <c r="AR45" i="2"/>
  <c r="AN41" i="2"/>
  <c r="AQ44" i="2"/>
  <c r="M23" i="4"/>
  <c r="J77" i="4"/>
  <c r="AM78" i="2"/>
  <c r="AK95" i="2"/>
  <c r="N24" i="4"/>
  <c r="M42" i="4"/>
  <c r="AP43" i="2"/>
  <c r="AO42" i="2"/>
  <c r="O25" i="4"/>
  <c r="AO23" i="2"/>
  <c r="AR26" i="2"/>
  <c r="AP24" i="2"/>
  <c r="AQ25" i="2"/>
  <c r="L79" i="4" l="1"/>
  <c r="AO80" i="2"/>
  <c r="AM97" i="2"/>
  <c r="J96" i="4"/>
  <c r="I95" i="4"/>
  <c r="AL96" i="2"/>
  <c r="L59" i="4"/>
  <c r="AO60" i="2"/>
  <c r="K97" i="4"/>
  <c r="AN98" i="2"/>
  <c r="N100" i="4"/>
  <c r="AR64" i="2"/>
  <c r="AQ101" i="2"/>
  <c r="O63" i="4"/>
  <c r="M99" i="4"/>
  <c r="N81" i="4"/>
  <c r="AP100" i="2"/>
  <c r="AQ82" i="2"/>
  <c r="AR83" i="2"/>
  <c r="AR102" i="2"/>
  <c r="AL77" i="2"/>
  <c r="O82" i="4"/>
  <c r="O101" i="4"/>
  <c r="AP61" i="2"/>
  <c r="M60" i="4"/>
  <c r="K78" i="4"/>
  <c r="AP81" i="2"/>
  <c r="AN79" i="2"/>
  <c r="M80" i="4"/>
  <c r="N62" i="4"/>
  <c r="AO99" i="2"/>
  <c r="O62" i="4"/>
  <c r="AQ63" i="2"/>
  <c r="L98" i="4"/>
  <c r="K60" i="4"/>
  <c r="AN60" i="2"/>
  <c r="J59" i="4"/>
  <c r="AM59" i="2"/>
  <c r="L41" i="4"/>
  <c r="N43" i="4"/>
  <c r="J95" i="4"/>
  <c r="AM77" i="2"/>
  <c r="O24" i="4"/>
  <c r="N23" i="4"/>
  <c r="AO79" i="2"/>
  <c r="L78" i="4"/>
  <c r="AR44" i="2"/>
  <c r="AO41" i="2"/>
  <c r="AP42" i="2"/>
  <c r="AQ43" i="2"/>
  <c r="AP23" i="2"/>
  <c r="AQ24" i="2"/>
  <c r="AR25" i="2"/>
  <c r="AM96" i="2" l="1"/>
  <c r="AN97" i="2"/>
  <c r="AL95" i="2"/>
  <c r="AO59" i="2"/>
  <c r="AR101" i="2"/>
  <c r="K96" i="4"/>
  <c r="N80" i="4"/>
  <c r="AQ81" i="2"/>
  <c r="AR63" i="2"/>
  <c r="AQ100" i="2"/>
  <c r="N99" i="4"/>
  <c r="M98" i="4"/>
  <c r="AP99" i="2"/>
  <c r="M79" i="4"/>
  <c r="O81" i="4"/>
  <c r="O61" i="4"/>
  <c r="AR82" i="2"/>
  <c r="O100" i="4"/>
  <c r="AQ62" i="2"/>
  <c r="AP60" i="2"/>
  <c r="AP80" i="2"/>
  <c r="K77" i="4"/>
  <c r="N61" i="4"/>
  <c r="M59" i="4"/>
  <c r="AN78" i="2"/>
  <c r="N60" i="4"/>
  <c r="AR62" i="2"/>
  <c r="AO98" i="2"/>
  <c r="AQ61" i="2"/>
  <c r="L97" i="4"/>
  <c r="K59" i="4"/>
  <c r="AN59" i="2"/>
  <c r="M41" i="4"/>
  <c r="O43" i="4"/>
  <c r="N42" i="4"/>
  <c r="AO78" i="2"/>
  <c r="L77" i="4"/>
  <c r="AN96" i="2"/>
  <c r="AP41" i="2"/>
  <c r="AR43" i="2"/>
  <c r="AM95" i="2"/>
  <c r="N41" i="4"/>
  <c r="AQ42" i="2"/>
  <c r="O23" i="4"/>
  <c r="AQ23" i="2"/>
  <c r="AR24" i="2"/>
  <c r="O60" i="4" l="1"/>
  <c r="K95" i="4"/>
  <c r="AQ80" i="2"/>
  <c r="AQ99" i="2"/>
  <c r="O80" i="4"/>
  <c r="N98" i="4"/>
  <c r="N79" i="4"/>
  <c r="AR61" i="2"/>
  <c r="O99" i="4"/>
  <c r="AP98" i="2"/>
  <c r="AP79" i="2"/>
  <c r="M97" i="4"/>
  <c r="M78" i="4"/>
  <c r="AR81" i="2"/>
  <c r="AN77" i="2"/>
  <c r="AR100" i="2"/>
  <c r="AP59" i="2"/>
  <c r="AO97" i="2"/>
  <c r="L96" i="4"/>
  <c r="AQ60" i="2"/>
  <c r="N59" i="4"/>
  <c r="O42" i="4"/>
  <c r="AQ41" i="2"/>
  <c r="AO96" i="2"/>
  <c r="AO77" i="2"/>
  <c r="AR42" i="2"/>
  <c r="AR23" i="2"/>
  <c r="AF34" i="2" s="1"/>
  <c r="B23" i="2" s="1"/>
  <c r="O59" i="4" l="1"/>
  <c r="N78" i="4"/>
  <c r="AR60" i="2"/>
  <c r="AN95" i="2"/>
  <c r="AR99" i="2"/>
  <c r="O79" i="4"/>
  <c r="O98" i="4"/>
  <c r="AQ98" i="2"/>
  <c r="AR80" i="2"/>
  <c r="N97" i="4"/>
  <c r="AQ79" i="2"/>
  <c r="M96" i="4"/>
  <c r="AP97" i="2"/>
  <c r="AP78" i="2"/>
  <c r="M77" i="4"/>
  <c r="L95" i="4"/>
  <c r="B23" i="4"/>
  <c r="F6" i="5"/>
  <c r="AQ59" i="2"/>
  <c r="O41" i="4"/>
  <c r="B42" i="2"/>
  <c r="B42" i="4" s="1"/>
  <c r="AR41" i="2"/>
  <c r="AF52" i="2" s="1"/>
  <c r="B41" i="2" s="1"/>
  <c r="AR98" i="2"/>
  <c r="AR59" i="2"/>
  <c r="B25" i="2"/>
  <c r="N77" i="4" l="1"/>
  <c r="AQ78" i="2"/>
  <c r="AR79" i="2"/>
  <c r="O97" i="4"/>
  <c r="M95" i="4"/>
  <c r="O78" i="4"/>
  <c r="N96" i="4"/>
  <c r="AQ97" i="2"/>
  <c r="AP96" i="2"/>
  <c r="AP77" i="2"/>
  <c r="AF70" i="2"/>
  <c r="B59" i="2" s="1"/>
  <c r="B78" i="2" s="1"/>
  <c r="B78" i="4" s="1"/>
  <c r="AO95" i="2"/>
  <c r="B41" i="4"/>
  <c r="F7" i="5"/>
  <c r="B25" i="4"/>
  <c r="G6" i="5"/>
  <c r="B26" i="2"/>
  <c r="B26" i="4" s="1"/>
  <c r="B43" i="2"/>
  <c r="B60" i="2"/>
  <c r="B60" i="4" s="1"/>
  <c r="AQ77" i="2" l="1"/>
  <c r="AR97" i="2"/>
  <c r="O96" i="4"/>
  <c r="AP95" i="2"/>
  <c r="O77" i="4"/>
  <c r="AR78" i="2"/>
  <c r="N95" i="4"/>
  <c r="AQ96" i="2"/>
  <c r="F8" i="5"/>
  <c r="B59" i="4"/>
  <c r="B43" i="4"/>
  <c r="G7" i="5"/>
  <c r="B61" i="2"/>
  <c r="B44" i="2"/>
  <c r="B44" i="4" s="1"/>
  <c r="AR96" i="2" l="1"/>
  <c r="O95" i="4"/>
  <c r="AR77" i="2"/>
  <c r="AF88" i="2" s="1"/>
  <c r="B77" i="2" s="1"/>
  <c r="F9" i="5" s="1"/>
  <c r="AQ95" i="2"/>
  <c r="B61" i="4"/>
  <c r="G8" i="5"/>
  <c r="B62" i="2"/>
  <c r="B62" i="4" s="1"/>
  <c r="AR95" i="2" l="1"/>
  <c r="AF106" i="2" s="1"/>
  <c r="B95" i="2" s="1"/>
  <c r="B95" i="4" s="1"/>
  <c r="B77" i="4"/>
  <c r="B96" i="2"/>
  <c r="B96" i="4" s="1"/>
  <c r="B79" i="2"/>
  <c r="G9" i="5" s="1"/>
  <c r="F10" i="5" l="1"/>
  <c r="B79" i="4"/>
  <c r="B97" i="2"/>
  <c r="G10" i="5" s="1"/>
  <c r="B80" i="2"/>
  <c r="B80" i="4" s="1"/>
  <c r="B97" i="4" l="1"/>
  <c r="B98" i="2"/>
  <c r="B98" i="4" s="1"/>
</calcChain>
</file>

<file path=xl/sharedStrings.xml><?xml version="1.0" encoding="utf-8"?>
<sst xmlns="http://schemas.openxmlformats.org/spreadsheetml/2006/main" count="751" uniqueCount="40">
  <si>
    <t>Incremental Cost</t>
  </si>
  <si>
    <t>Incremental Percentage</t>
  </si>
  <si>
    <t>Step</t>
  </si>
  <si>
    <t>Bach</t>
  </si>
  <si>
    <t>B+12</t>
  </si>
  <si>
    <t>B+24</t>
  </si>
  <si>
    <t>M/B+36</t>
  </si>
  <si>
    <t>M+12</t>
  </si>
  <si>
    <t>M+24</t>
  </si>
  <si>
    <t>M+36</t>
  </si>
  <si>
    <t>M+42</t>
  </si>
  <si>
    <t>M+48</t>
  </si>
  <si>
    <t>M+54</t>
  </si>
  <si>
    <t>M+60</t>
  </si>
  <si>
    <t>PhD</t>
  </si>
  <si>
    <t>Total</t>
  </si>
  <si>
    <t xml:space="preserve">ATHENS AREA </t>
  </si>
  <si>
    <t>SALARY SCHEDULES</t>
  </si>
  <si>
    <t>BASE YEAR (2012-2013)</t>
  </si>
  <si>
    <t>MATRIX</t>
  </si>
  <si>
    <t>BU TOTAL</t>
  </si>
  <si>
    <t>Current Total</t>
  </si>
  <si>
    <t>Previous Year's Total</t>
  </si>
  <si>
    <t>Dollar Increase</t>
  </si>
  <si>
    <t>Percent Increase</t>
  </si>
  <si>
    <t>2013-2014 (First Year)</t>
  </si>
  <si>
    <t>2014-2015 (Second Year)</t>
  </si>
  <si>
    <t>2015-2016 (Third Year)</t>
  </si>
  <si>
    <t>2016-2017 (Fourth Year)</t>
  </si>
  <si>
    <t>2017-2018 (Fifth Year)</t>
  </si>
  <si>
    <t>Year</t>
  </si>
  <si>
    <t>BU Total</t>
  </si>
  <si>
    <t>Proposed Increase</t>
  </si>
  <si>
    <t>Base Year   (2012-2013)</t>
  </si>
  <si>
    <t>First Year   (2013-2014)</t>
  </si>
  <si>
    <t>Second Year    (2014-2015)</t>
  </si>
  <si>
    <t>Third Year   (2015-2016)</t>
  </si>
  <si>
    <t>Fourth Year   (2016-2017)</t>
  </si>
  <si>
    <t>Fifth Year   (2017-2018)</t>
  </si>
  <si>
    <t>Association Proposed Percentage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</si>
</sst>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3" fillId="4" borderId="0" xfId="0" applyNumberFormat="1" applyFont="1" applyFill="1" applyAlignment="1">
      <alignment horizontal="center"/>
    </xf>
    <xf numFmtId="0" fontId="4" fillId="4" borderId="0" xfId="0" applyNumberFormat="1" applyFont="1" applyFill="1" applyAlignment="1">
      <alignment horizontal="center"/>
    </xf>
    <xf numFmtId="5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2" fontId="3" fillId="4" borderId="0" xfId="0" applyNumberFormat="1" applyFont="1" applyFill="1" applyAlignment="1">
      <alignment horizontal="center"/>
    </xf>
    <xf numFmtId="5" fontId="6" fillId="0" borderId="1" xfId="0" applyNumberFormat="1" applyFont="1" applyBorder="1" applyAlignment="1">
      <alignment horizontal="center"/>
    </xf>
    <xf numFmtId="1" fontId="4" fillId="4" borderId="0" xfId="0" quotePrefix="1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0" fontId="6" fillId="4" borderId="0" xfId="0" applyNumberFormat="1" applyFont="1" applyFill="1"/>
    <xf numFmtId="5" fontId="6" fillId="4" borderId="0" xfId="0" applyNumberFormat="1" applyFon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/>
    <xf numFmtId="9" fontId="4" fillId="4" borderId="0" xfId="1" applyFont="1" applyFill="1" applyAlignment="1">
      <alignment horizontal="center"/>
    </xf>
    <xf numFmtId="0" fontId="2" fillId="0" borderId="0" xfId="0" applyFont="1" applyAlignment="1">
      <alignment horizontal="right"/>
    </xf>
    <xf numFmtId="5" fontId="0" fillId="0" borderId="0" xfId="0" applyNumberFormat="1"/>
    <xf numFmtId="5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5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5" fontId="7" fillId="5" borderId="0" xfId="0" applyNumberFormat="1" applyFont="1" applyFill="1" applyAlignment="1">
      <alignment horizontal="center" vertical="center"/>
    </xf>
    <xf numFmtId="0" fontId="7" fillId="5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/>
    </xf>
    <xf numFmtId="0" fontId="3" fillId="3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7"/>
  <sheetViews>
    <sheetView topLeftCell="A70" zoomScale="90" zoomScaleNormal="90" workbookViewId="0">
      <selection activeCell="B100" sqref="B100:B101"/>
    </sheetView>
  </sheetViews>
  <sheetFormatPr defaultRowHeight="15" x14ac:dyDescent="0.25"/>
  <cols>
    <col min="1" max="1" width="22.5703125" bestFit="1" customWidth="1"/>
    <col min="2" max="2" width="15.42578125" customWidth="1"/>
    <col min="17" max="17" width="5.28515625" bestFit="1" customWidth="1"/>
    <col min="18" max="18" width="6" bestFit="1" customWidth="1"/>
    <col min="19" max="19" width="5.7109375" bestFit="1" customWidth="1"/>
    <col min="20" max="20" width="6" bestFit="1" customWidth="1"/>
    <col min="21" max="21" width="7.7109375" bestFit="1" customWidth="1"/>
    <col min="22" max="28" width="6" bestFit="1" customWidth="1"/>
    <col min="29" max="29" width="4.85546875" bestFit="1" customWidth="1"/>
    <col min="30" max="30" width="7.140625" bestFit="1" customWidth="1"/>
    <col min="32" max="32" width="5.28515625" bestFit="1" customWidth="1"/>
    <col min="33" max="33" width="10" bestFit="1" customWidth="1"/>
    <col min="34" max="34" width="8.85546875" bestFit="1" customWidth="1"/>
    <col min="35" max="37" width="11.5703125" bestFit="1" customWidth="1"/>
    <col min="38" max="40" width="10" bestFit="1" customWidth="1"/>
    <col min="41" max="42" width="8.85546875" bestFit="1" customWidth="1"/>
    <col min="43" max="43" width="11.5703125" bestFit="1" customWidth="1"/>
    <col min="44" max="44" width="4.7109375" bestFit="1" customWidth="1"/>
  </cols>
  <sheetData>
    <row r="1" spans="1:44" x14ac:dyDescent="0.25">
      <c r="C1" s="34" t="s">
        <v>16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  <c r="Q1" s="33" t="str">
        <f>C1</f>
        <v xml:space="preserve">ATHENS AREA </v>
      </c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1"/>
      <c r="AF1" s="33" t="str">
        <f>Q1</f>
        <v xml:space="preserve">ATHENS AREA </v>
      </c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</row>
    <row r="2" spans="1:44" x14ac:dyDescent="0.25">
      <c r="C2" s="32" t="s">
        <v>17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"/>
      <c r="Q2" s="33" t="s">
        <v>19</v>
      </c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1"/>
      <c r="AF2" s="33" t="s">
        <v>20</v>
      </c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44" x14ac:dyDescent="0.25">
      <c r="C3" s="32" t="s">
        <v>18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1"/>
      <c r="Q3" s="33" t="str">
        <f>C3</f>
        <v>BASE YEAR (2012-2013)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1"/>
      <c r="AF3" s="33" t="str">
        <f>Q3</f>
        <v>BASE YEAR (2012-2013)</v>
      </c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</row>
    <row r="4" spans="1:44" x14ac:dyDescent="0.25"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1"/>
      <c r="Q4" s="2" t="s">
        <v>2</v>
      </c>
      <c r="R4" s="2" t="s">
        <v>3</v>
      </c>
      <c r="S4" s="2" t="s">
        <v>4</v>
      </c>
      <c r="T4" s="2" t="s">
        <v>5</v>
      </c>
      <c r="U4" s="2" t="s">
        <v>6</v>
      </c>
      <c r="V4" s="2" t="s">
        <v>7</v>
      </c>
      <c r="W4" s="2" t="s">
        <v>8</v>
      </c>
      <c r="X4" s="2" t="s">
        <v>9</v>
      </c>
      <c r="Y4" s="2" t="s">
        <v>10</v>
      </c>
      <c r="Z4" s="2" t="s">
        <v>11</v>
      </c>
      <c r="AA4" s="2" t="s">
        <v>12</v>
      </c>
      <c r="AB4" s="2" t="s">
        <v>13</v>
      </c>
      <c r="AC4" s="2" t="s">
        <v>14</v>
      </c>
      <c r="AD4" s="2" t="s">
        <v>15</v>
      </c>
      <c r="AE4" s="1"/>
      <c r="AF4" s="2" t="s">
        <v>2</v>
      </c>
      <c r="AG4" s="2" t="s">
        <v>3</v>
      </c>
      <c r="AH4" s="2" t="s">
        <v>4</v>
      </c>
      <c r="AI4" s="2" t="s">
        <v>5</v>
      </c>
      <c r="AJ4" s="2" t="s">
        <v>6</v>
      </c>
      <c r="AK4" s="2" t="s">
        <v>7</v>
      </c>
      <c r="AL4" s="2" t="s">
        <v>8</v>
      </c>
      <c r="AM4" s="2" t="s">
        <v>9</v>
      </c>
      <c r="AN4" s="2" t="s">
        <v>10</v>
      </c>
      <c r="AO4" s="2" t="s">
        <v>11</v>
      </c>
      <c r="AP4" s="2" t="s">
        <v>12</v>
      </c>
      <c r="AQ4" s="2" t="s">
        <v>13</v>
      </c>
      <c r="AR4" s="2" t="s">
        <v>14</v>
      </c>
    </row>
    <row r="5" spans="1:44" x14ac:dyDescent="0.25">
      <c r="A5" s="15" t="s">
        <v>21</v>
      </c>
      <c r="B5" s="17">
        <f>AF16</f>
        <v>11789339</v>
      </c>
      <c r="C5" s="3">
        <v>1</v>
      </c>
      <c r="D5" s="4">
        <v>50165</v>
      </c>
      <c r="E5" s="4">
        <v>52965</v>
      </c>
      <c r="F5" s="4">
        <v>59315</v>
      </c>
      <c r="G5" s="4">
        <v>63058</v>
      </c>
      <c r="H5" s="4">
        <v>64358</v>
      </c>
      <c r="I5" s="4">
        <v>67888</v>
      </c>
      <c r="J5" s="4">
        <v>69503</v>
      </c>
      <c r="K5" s="4">
        <v>71118</v>
      </c>
      <c r="L5" s="4">
        <v>72733</v>
      </c>
      <c r="M5" s="4">
        <v>74348</v>
      </c>
      <c r="N5" s="4">
        <v>75963</v>
      </c>
      <c r="O5" s="4">
        <v>79463</v>
      </c>
      <c r="P5" s="1"/>
      <c r="Q5" s="3">
        <v>1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8"/>
      <c r="AD5" s="6">
        <f>SUM(R5:AC5)</f>
        <v>0</v>
      </c>
      <c r="AE5" s="1"/>
      <c r="AF5" s="3">
        <v>1</v>
      </c>
      <c r="AG5" s="7">
        <f t="shared" ref="AG5:AR15" si="0">R5*D5</f>
        <v>0</v>
      </c>
      <c r="AH5" s="7">
        <f t="shared" si="0"/>
        <v>0</v>
      </c>
      <c r="AI5" s="7">
        <f t="shared" si="0"/>
        <v>0</v>
      </c>
      <c r="AJ5" s="7">
        <f t="shared" si="0"/>
        <v>0</v>
      </c>
      <c r="AK5" s="7">
        <f t="shared" si="0"/>
        <v>0</v>
      </c>
      <c r="AL5" s="7">
        <f t="shared" si="0"/>
        <v>0</v>
      </c>
      <c r="AM5" s="7">
        <f t="shared" si="0"/>
        <v>0</v>
      </c>
      <c r="AN5" s="7">
        <f t="shared" si="0"/>
        <v>0</v>
      </c>
      <c r="AO5" s="7">
        <f t="shared" si="0"/>
        <v>0</v>
      </c>
      <c r="AP5" s="7">
        <f t="shared" si="0"/>
        <v>0</v>
      </c>
      <c r="AQ5" s="7">
        <f t="shared" si="0"/>
        <v>0</v>
      </c>
      <c r="AR5" s="7">
        <f t="shared" si="0"/>
        <v>0</v>
      </c>
    </row>
    <row r="6" spans="1:44" x14ac:dyDescent="0.25">
      <c r="A6" s="15" t="s">
        <v>22</v>
      </c>
      <c r="C6" s="3">
        <v>2</v>
      </c>
      <c r="D6" s="4">
        <v>50665</v>
      </c>
      <c r="E6" s="4">
        <v>53456</v>
      </c>
      <c r="F6" s="4">
        <f t="shared" ref="F6:O12" si="1">F5+500</f>
        <v>59815</v>
      </c>
      <c r="G6" s="4">
        <f t="shared" si="1"/>
        <v>63558</v>
      </c>
      <c r="H6" s="4">
        <f t="shared" si="1"/>
        <v>64858</v>
      </c>
      <c r="I6" s="4">
        <f t="shared" si="1"/>
        <v>68388</v>
      </c>
      <c r="J6" s="4">
        <f t="shared" si="1"/>
        <v>70003</v>
      </c>
      <c r="K6" s="4">
        <f t="shared" si="1"/>
        <v>71618</v>
      </c>
      <c r="L6" s="4">
        <f t="shared" si="1"/>
        <v>73233</v>
      </c>
      <c r="M6" s="4">
        <f t="shared" si="1"/>
        <v>74848</v>
      </c>
      <c r="N6" s="4">
        <f t="shared" si="1"/>
        <v>76463</v>
      </c>
      <c r="O6" s="4">
        <f t="shared" si="1"/>
        <v>79963</v>
      </c>
      <c r="P6" s="1"/>
      <c r="Q6" s="3">
        <v>2</v>
      </c>
      <c r="R6" s="28">
        <v>2</v>
      </c>
      <c r="S6" s="27"/>
      <c r="T6" s="27"/>
      <c r="U6" s="28">
        <v>1</v>
      </c>
      <c r="V6" s="27"/>
      <c r="W6" s="27"/>
      <c r="X6" s="27"/>
      <c r="Y6" s="27"/>
      <c r="Z6" s="27"/>
      <c r="AA6" s="27"/>
      <c r="AB6" s="27"/>
      <c r="AC6" s="28"/>
      <c r="AD6" s="6">
        <f t="shared" ref="AD6:AD15" si="2">SUM(R6:AC6)</f>
        <v>3</v>
      </c>
      <c r="AE6" s="1"/>
      <c r="AF6" s="3">
        <v>2</v>
      </c>
      <c r="AG6" s="7">
        <f t="shared" si="0"/>
        <v>101330</v>
      </c>
      <c r="AH6" s="7">
        <f t="shared" si="0"/>
        <v>0</v>
      </c>
      <c r="AI6" s="7">
        <f t="shared" si="0"/>
        <v>0</v>
      </c>
      <c r="AJ6" s="7">
        <f t="shared" si="0"/>
        <v>63558</v>
      </c>
      <c r="AK6" s="7">
        <f t="shared" si="0"/>
        <v>0</v>
      </c>
      <c r="AL6" s="7">
        <f t="shared" si="0"/>
        <v>0</v>
      </c>
      <c r="AM6" s="7">
        <f t="shared" si="0"/>
        <v>0</v>
      </c>
      <c r="AN6" s="7">
        <f t="shared" si="0"/>
        <v>0</v>
      </c>
      <c r="AO6" s="7">
        <f t="shared" si="0"/>
        <v>0</v>
      </c>
      <c r="AP6" s="7">
        <f t="shared" si="0"/>
        <v>0</v>
      </c>
      <c r="AQ6" s="7">
        <f t="shared" si="0"/>
        <v>0</v>
      </c>
      <c r="AR6" s="7">
        <f t="shared" si="0"/>
        <v>0</v>
      </c>
    </row>
    <row r="7" spans="1:44" x14ac:dyDescent="0.25">
      <c r="A7" s="15" t="s">
        <v>23</v>
      </c>
      <c r="C7" s="3">
        <v>3</v>
      </c>
      <c r="D7" s="4">
        <v>51165</v>
      </c>
      <c r="E7" s="4">
        <v>53965</v>
      </c>
      <c r="F7" s="4">
        <f t="shared" si="1"/>
        <v>60315</v>
      </c>
      <c r="G7" s="4">
        <f t="shared" si="1"/>
        <v>64058</v>
      </c>
      <c r="H7" s="4">
        <f t="shared" si="1"/>
        <v>65358</v>
      </c>
      <c r="I7" s="4">
        <f t="shared" si="1"/>
        <v>68888</v>
      </c>
      <c r="J7" s="4">
        <f t="shared" si="1"/>
        <v>70503</v>
      </c>
      <c r="K7" s="4">
        <f t="shared" si="1"/>
        <v>72118</v>
      </c>
      <c r="L7" s="4">
        <f t="shared" si="1"/>
        <v>73733</v>
      </c>
      <c r="M7" s="4">
        <f t="shared" si="1"/>
        <v>75348</v>
      </c>
      <c r="N7" s="4">
        <f t="shared" si="1"/>
        <v>76963</v>
      </c>
      <c r="O7" s="4">
        <f t="shared" si="1"/>
        <v>80463</v>
      </c>
      <c r="P7" s="1"/>
      <c r="Q7" s="3">
        <v>3</v>
      </c>
      <c r="R7" s="28">
        <v>3</v>
      </c>
      <c r="S7" s="27"/>
      <c r="T7" s="27"/>
      <c r="U7" s="28">
        <v>3</v>
      </c>
      <c r="V7" s="27"/>
      <c r="W7" s="27"/>
      <c r="X7" s="27"/>
      <c r="Y7" s="27"/>
      <c r="Z7" s="27"/>
      <c r="AA7" s="27"/>
      <c r="AB7" s="27"/>
      <c r="AC7" s="28"/>
      <c r="AD7" s="6">
        <f t="shared" si="2"/>
        <v>6</v>
      </c>
      <c r="AE7" s="1"/>
      <c r="AF7" s="3">
        <v>3</v>
      </c>
      <c r="AG7" s="7">
        <f t="shared" si="0"/>
        <v>153495</v>
      </c>
      <c r="AH7" s="7">
        <f t="shared" si="0"/>
        <v>0</v>
      </c>
      <c r="AI7" s="7">
        <f t="shared" si="0"/>
        <v>0</v>
      </c>
      <c r="AJ7" s="7">
        <f t="shared" si="0"/>
        <v>192174</v>
      </c>
      <c r="AK7" s="7">
        <f t="shared" si="0"/>
        <v>0</v>
      </c>
      <c r="AL7" s="7">
        <f t="shared" si="0"/>
        <v>0</v>
      </c>
      <c r="AM7" s="7">
        <f t="shared" si="0"/>
        <v>0</v>
      </c>
      <c r="AN7" s="7">
        <f t="shared" si="0"/>
        <v>0</v>
      </c>
      <c r="AO7" s="7">
        <f t="shared" si="0"/>
        <v>0</v>
      </c>
      <c r="AP7" s="7">
        <f t="shared" si="0"/>
        <v>0</v>
      </c>
      <c r="AQ7" s="7">
        <f t="shared" si="0"/>
        <v>0</v>
      </c>
      <c r="AR7" s="7">
        <f t="shared" si="0"/>
        <v>0</v>
      </c>
    </row>
    <row r="8" spans="1:44" x14ac:dyDescent="0.25">
      <c r="A8" s="15" t="s">
        <v>24</v>
      </c>
      <c r="C8" s="3">
        <v>4</v>
      </c>
      <c r="D8" s="4">
        <v>51665</v>
      </c>
      <c r="E8" s="4">
        <v>54465</v>
      </c>
      <c r="F8" s="4">
        <f t="shared" si="1"/>
        <v>60815</v>
      </c>
      <c r="G8" s="4">
        <f t="shared" si="1"/>
        <v>64558</v>
      </c>
      <c r="H8" s="4">
        <f t="shared" si="1"/>
        <v>65858</v>
      </c>
      <c r="I8" s="4">
        <f t="shared" si="1"/>
        <v>69388</v>
      </c>
      <c r="J8" s="4">
        <f t="shared" si="1"/>
        <v>71003</v>
      </c>
      <c r="K8" s="4">
        <f t="shared" si="1"/>
        <v>72618</v>
      </c>
      <c r="L8" s="4">
        <f t="shared" si="1"/>
        <v>74233</v>
      </c>
      <c r="M8" s="4">
        <f t="shared" si="1"/>
        <v>75848</v>
      </c>
      <c r="N8" s="4">
        <f t="shared" si="1"/>
        <v>77463</v>
      </c>
      <c r="O8" s="4">
        <f t="shared" si="1"/>
        <v>80963</v>
      </c>
      <c r="P8" s="1"/>
      <c r="Q8" s="3">
        <v>4</v>
      </c>
      <c r="R8" s="27"/>
      <c r="S8" s="28">
        <v>1</v>
      </c>
      <c r="T8" s="28">
        <v>1</v>
      </c>
      <c r="U8" s="28">
        <v>2</v>
      </c>
      <c r="V8" s="28">
        <v>1</v>
      </c>
      <c r="W8" s="28">
        <v>1</v>
      </c>
      <c r="X8" s="27"/>
      <c r="Y8" s="27"/>
      <c r="Z8" s="27"/>
      <c r="AA8" s="27"/>
      <c r="AB8" s="27"/>
      <c r="AC8" s="28"/>
      <c r="AD8" s="6">
        <f t="shared" si="2"/>
        <v>6</v>
      </c>
      <c r="AE8" s="1"/>
      <c r="AF8" s="3">
        <v>4</v>
      </c>
      <c r="AG8" s="7">
        <f t="shared" si="0"/>
        <v>0</v>
      </c>
      <c r="AH8" s="7">
        <f t="shared" si="0"/>
        <v>54465</v>
      </c>
      <c r="AI8" s="7">
        <f t="shared" si="0"/>
        <v>60815</v>
      </c>
      <c r="AJ8" s="7">
        <f t="shared" si="0"/>
        <v>129116</v>
      </c>
      <c r="AK8" s="7">
        <f t="shared" si="0"/>
        <v>65858</v>
      </c>
      <c r="AL8" s="7">
        <f t="shared" si="0"/>
        <v>69388</v>
      </c>
      <c r="AM8" s="7">
        <f t="shared" si="0"/>
        <v>0</v>
      </c>
      <c r="AN8" s="7">
        <f t="shared" si="0"/>
        <v>0</v>
      </c>
      <c r="AO8" s="7">
        <f t="shared" si="0"/>
        <v>0</v>
      </c>
      <c r="AP8" s="7">
        <f t="shared" si="0"/>
        <v>0</v>
      </c>
      <c r="AQ8" s="7">
        <f t="shared" si="0"/>
        <v>0</v>
      </c>
      <c r="AR8" s="7">
        <f t="shared" si="0"/>
        <v>0</v>
      </c>
    </row>
    <row r="9" spans="1:44" x14ac:dyDescent="0.25">
      <c r="C9" s="3">
        <v>5</v>
      </c>
      <c r="D9" s="4">
        <v>52915</v>
      </c>
      <c r="E9" s="4">
        <v>54965</v>
      </c>
      <c r="F9" s="4">
        <f t="shared" si="1"/>
        <v>61315</v>
      </c>
      <c r="G9" s="4">
        <f t="shared" si="1"/>
        <v>65058</v>
      </c>
      <c r="H9" s="4">
        <f t="shared" si="1"/>
        <v>66358</v>
      </c>
      <c r="I9" s="4">
        <f t="shared" si="1"/>
        <v>69888</v>
      </c>
      <c r="J9" s="4">
        <f t="shared" si="1"/>
        <v>71503</v>
      </c>
      <c r="K9" s="4">
        <f t="shared" si="1"/>
        <v>73118</v>
      </c>
      <c r="L9" s="4">
        <f t="shared" si="1"/>
        <v>74733</v>
      </c>
      <c r="M9" s="4">
        <f t="shared" si="1"/>
        <v>76348</v>
      </c>
      <c r="N9" s="4">
        <f t="shared" si="1"/>
        <v>77963</v>
      </c>
      <c r="O9" s="4">
        <f t="shared" si="1"/>
        <v>81463</v>
      </c>
      <c r="P9" s="1"/>
      <c r="Q9" s="3">
        <v>5</v>
      </c>
      <c r="R9" s="28">
        <v>3</v>
      </c>
      <c r="S9" s="27"/>
      <c r="T9" s="28">
        <v>1</v>
      </c>
      <c r="U9" s="28">
        <v>1</v>
      </c>
      <c r="V9" s="27"/>
      <c r="W9" s="27"/>
      <c r="X9" s="27"/>
      <c r="Y9" s="27"/>
      <c r="Z9" s="27"/>
      <c r="AA9" s="27"/>
      <c r="AB9" s="27"/>
      <c r="AC9" s="28"/>
      <c r="AD9" s="6">
        <f t="shared" si="2"/>
        <v>5</v>
      </c>
      <c r="AE9" s="1"/>
      <c r="AF9" s="3">
        <v>5</v>
      </c>
      <c r="AG9" s="7">
        <f t="shared" si="0"/>
        <v>158745</v>
      </c>
      <c r="AH9" s="7">
        <f t="shared" si="0"/>
        <v>0</v>
      </c>
      <c r="AI9" s="7">
        <f t="shared" si="0"/>
        <v>61315</v>
      </c>
      <c r="AJ9" s="7">
        <f t="shared" si="0"/>
        <v>65058</v>
      </c>
      <c r="AK9" s="7">
        <f t="shared" si="0"/>
        <v>0</v>
      </c>
      <c r="AL9" s="7">
        <f t="shared" si="0"/>
        <v>0</v>
      </c>
      <c r="AM9" s="7">
        <f t="shared" si="0"/>
        <v>0</v>
      </c>
      <c r="AN9" s="7">
        <f t="shared" si="0"/>
        <v>0</v>
      </c>
      <c r="AO9" s="7">
        <f t="shared" si="0"/>
        <v>0</v>
      </c>
      <c r="AP9" s="7">
        <f t="shared" si="0"/>
        <v>0</v>
      </c>
      <c r="AQ9" s="7">
        <f t="shared" si="0"/>
        <v>0</v>
      </c>
      <c r="AR9" s="7">
        <f t="shared" si="0"/>
        <v>0</v>
      </c>
    </row>
    <row r="10" spans="1:44" x14ac:dyDescent="0.25">
      <c r="C10" s="3">
        <v>6</v>
      </c>
      <c r="D10" s="4">
        <v>54165</v>
      </c>
      <c r="E10" s="4">
        <v>55465</v>
      </c>
      <c r="F10" s="4">
        <f t="shared" si="1"/>
        <v>61815</v>
      </c>
      <c r="G10" s="4">
        <f t="shared" si="1"/>
        <v>65558</v>
      </c>
      <c r="H10" s="4">
        <f t="shared" si="1"/>
        <v>66858</v>
      </c>
      <c r="I10" s="4">
        <f t="shared" si="1"/>
        <v>70388</v>
      </c>
      <c r="J10" s="4">
        <f t="shared" si="1"/>
        <v>72003</v>
      </c>
      <c r="K10" s="4">
        <f t="shared" si="1"/>
        <v>73618</v>
      </c>
      <c r="L10" s="4">
        <f t="shared" si="1"/>
        <v>75233</v>
      </c>
      <c r="M10" s="4">
        <f t="shared" si="1"/>
        <v>76848</v>
      </c>
      <c r="N10" s="4">
        <f t="shared" si="1"/>
        <v>78463</v>
      </c>
      <c r="O10" s="4">
        <f t="shared" si="1"/>
        <v>81963</v>
      </c>
      <c r="P10" s="1"/>
      <c r="Q10" s="3">
        <v>6</v>
      </c>
      <c r="R10" s="28">
        <v>2</v>
      </c>
      <c r="S10" s="28">
        <v>1</v>
      </c>
      <c r="T10" s="28">
        <v>1</v>
      </c>
      <c r="U10" s="28">
        <v>5</v>
      </c>
      <c r="V10" s="28">
        <v>1</v>
      </c>
      <c r="W10" s="27"/>
      <c r="X10" s="27"/>
      <c r="Y10" s="27"/>
      <c r="Z10" s="27"/>
      <c r="AA10" s="27"/>
      <c r="AB10" s="27"/>
      <c r="AC10" s="28"/>
      <c r="AD10" s="6">
        <f t="shared" si="2"/>
        <v>10</v>
      </c>
      <c r="AE10" s="1"/>
      <c r="AF10" s="3">
        <v>6</v>
      </c>
      <c r="AG10" s="7">
        <f t="shared" si="0"/>
        <v>108330</v>
      </c>
      <c r="AH10" s="7">
        <f t="shared" si="0"/>
        <v>55465</v>
      </c>
      <c r="AI10" s="7">
        <f t="shared" si="0"/>
        <v>61815</v>
      </c>
      <c r="AJ10" s="7">
        <f t="shared" si="0"/>
        <v>327790</v>
      </c>
      <c r="AK10" s="7">
        <f t="shared" si="0"/>
        <v>66858</v>
      </c>
      <c r="AL10" s="7">
        <f t="shared" si="0"/>
        <v>0</v>
      </c>
      <c r="AM10" s="7">
        <f t="shared" si="0"/>
        <v>0</v>
      </c>
      <c r="AN10" s="7">
        <f t="shared" si="0"/>
        <v>0</v>
      </c>
      <c r="AO10" s="7">
        <f t="shared" si="0"/>
        <v>0</v>
      </c>
      <c r="AP10" s="7">
        <f t="shared" si="0"/>
        <v>0</v>
      </c>
      <c r="AQ10" s="7">
        <f t="shared" si="0"/>
        <v>0</v>
      </c>
      <c r="AR10" s="7">
        <f t="shared" si="0"/>
        <v>0</v>
      </c>
    </row>
    <row r="11" spans="1:44" x14ac:dyDescent="0.25">
      <c r="C11" s="8">
        <v>7</v>
      </c>
      <c r="D11" s="4">
        <v>55415</v>
      </c>
      <c r="E11" s="4">
        <v>56715</v>
      </c>
      <c r="F11" s="4">
        <f t="shared" si="1"/>
        <v>62315</v>
      </c>
      <c r="G11" s="4">
        <f t="shared" si="1"/>
        <v>66058</v>
      </c>
      <c r="H11" s="4">
        <f t="shared" si="1"/>
        <v>67358</v>
      </c>
      <c r="I11" s="4">
        <f t="shared" si="1"/>
        <v>70888</v>
      </c>
      <c r="J11" s="4">
        <f t="shared" si="1"/>
        <v>72503</v>
      </c>
      <c r="K11" s="4">
        <f t="shared" si="1"/>
        <v>74118</v>
      </c>
      <c r="L11" s="4">
        <f t="shared" si="1"/>
        <v>75733</v>
      </c>
      <c r="M11" s="4">
        <f t="shared" si="1"/>
        <v>77348</v>
      </c>
      <c r="N11" s="4">
        <f t="shared" si="1"/>
        <v>78963</v>
      </c>
      <c r="O11" s="4">
        <f t="shared" si="1"/>
        <v>82463</v>
      </c>
      <c r="P11" s="1"/>
      <c r="Q11" s="8">
        <v>7</v>
      </c>
      <c r="R11" s="28">
        <v>1</v>
      </c>
      <c r="S11" s="27"/>
      <c r="T11" s="28">
        <v>1</v>
      </c>
      <c r="U11" s="28">
        <v>2</v>
      </c>
      <c r="V11" s="28">
        <v>2</v>
      </c>
      <c r="W11" s="27"/>
      <c r="X11" s="27"/>
      <c r="Y11" s="27"/>
      <c r="Z11" s="27"/>
      <c r="AA11" s="28">
        <v>1</v>
      </c>
      <c r="AB11" s="27"/>
      <c r="AC11" s="28"/>
      <c r="AD11" s="6">
        <f t="shared" si="2"/>
        <v>7</v>
      </c>
      <c r="AE11" s="1"/>
      <c r="AF11" s="8">
        <v>7</v>
      </c>
      <c r="AG11" s="7">
        <f t="shared" si="0"/>
        <v>55415</v>
      </c>
      <c r="AH11" s="7">
        <f t="shared" si="0"/>
        <v>0</v>
      </c>
      <c r="AI11" s="7">
        <f t="shared" si="0"/>
        <v>62315</v>
      </c>
      <c r="AJ11" s="7">
        <f t="shared" si="0"/>
        <v>132116</v>
      </c>
      <c r="AK11" s="7">
        <f t="shared" si="0"/>
        <v>134716</v>
      </c>
      <c r="AL11" s="7">
        <f t="shared" si="0"/>
        <v>0</v>
      </c>
      <c r="AM11" s="7">
        <f t="shared" si="0"/>
        <v>0</v>
      </c>
      <c r="AN11" s="7">
        <f t="shared" si="0"/>
        <v>0</v>
      </c>
      <c r="AO11" s="7">
        <f t="shared" si="0"/>
        <v>0</v>
      </c>
      <c r="AP11" s="7">
        <f t="shared" si="0"/>
        <v>77348</v>
      </c>
      <c r="AQ11" s="7">
        <f t="shared" si="0"/>
        <v>0</v>
      </c>
      <c r="AR11" s="7">
        <f t="shared" si="0"/>
        <v>0</v>
      </c>
    </row>
    <row r="12" spans="1:44" x14ac:dyDescent="0.25">
      <c r="C12" s="8">
        <v>8</v>
      </c>
      <c r="D12" s="4">
        <v>56715</v>
      </c>
      <c r="E12" s="4">
        <v>58015</v>
      </c>
      <c r="F12" s="4">
        <f t="shared" si="1"/>
        <v>62815</v>
      </c>
      <c r="G12" s="4">
        <f t="shared" si="1"/>
        <v>66558</v>
      </c>
      <c r="H12" s="4">
        <f t="shared" si="1"/>
        <v>67858</v>
      </c>
      <c r="I12" s="4">
        <f t="shared" si="1"/>
        <v>71388</v>
      </c>
      <c r="J12" s="4">
        <f t="shared" si="1"/>
        <v>73003</v>
      </c>
      <c r="K12" s="4">
        <f t="shared" si="1"/>
        <v>74618</v>
      </c>
      <c r="L12" s="4">
        <f t="shared" si="1"/>
        <v>76233</v>
      </c>
      <c r="M12" s="4">
        <f t="shared" si="1"/>
        <v>77848</v>
      </c>
      <c r="N12" s="4">
        <f t="shared" si="1"/>
        <v>79463</v>
      </c>
      <c r="O12" s="4">
        <f t="shared" si="1"/>
        <v>82963</v>
      </c>
      <c r="P12" s="1"/>
      <c r="Q12" s="8">
        <v>8</v>
      </c>
      <c r="R12" s="27"/>
      <c r="S12" s="27"/>
      <c r="T12" s="28">
        <v>3</v>
      </c>
      <c r="U12" s="28">
        <v>1</v>
      </c>
      <c r="V12" s="28">
        <v>3</v>
      </c>
      <c r="W12" s="28">
        <v>3</v>
      </c>
      <c r="X12" s="28">
        <v>1</v>
      </c>
      <c r="Y12" s="27"/>
      <c r="Z12" s="28">
        <v>1</v>
      </c>
      <c r="AA12" s="28">
        <v>0</v>
      </c>
      <c r="AB12" s="28">
        <v>1</v>
      </c>
      <c r="AC12" s="28"/>
      <c r="AD12" s="6">
        <f t="shared" si="2"/>
        <v>13</v>
      </c>
      <c r="AE12" s="1"/>
      <c r="AF12" s="8">
        <v>8</v>
      </c>
      <c r="AG12" s="7">
        <f t="shared" si="0"/>
        <v>0</v>
      </c>
      <c r="AH12" s="7">
        <f t="shared" si="0"/>
        <v>0</v>
      </c>
      <c r="AI12" s="7">
        <f t="shared" si="0"/>
        <v>188445</v>
      </c>
      <c r="AJ12" s="7">
        <f t="shared" si="0"/>
        <v>66558</v>
      </c>
      <c r="AK12" s="7">
        <f t="shared" si="0"/>
        <v>203574</v>
      </c>
      <c r="AL12" s="7">
        <f t="shared" si="0"/>
        <v>214164</v>
      </c>
      <c r="AM12" s="7">
        <f t="shared" si="0"/>
        <v>73003</v>
      </c>
      <c r="AN12" s="7">
        <f t="shared" si="0"/>
        <v>0</v>
      </c>
      <c r="AO12" s="7">
        <f t="shared" si="0"/>
        <v>76233</v>
      </c>
      <c r="AP12" s="7">
        <f t="shared" si="0"/>
        <v>0</v>
      </c>
      <c r="AQ12" s="7">
        <f t="shared" si="0"/>
        <v>79463</v>
      </c>
      <c r="AR12" s="7">
        <f t="shared" si="0"/>
        <v>0</v>
      </c>
    </row>
    <row r="13" spans="1:44" x14ac:dyDescent="0.25">
      <c r="C13" s="9">
        <v>9</v>
      </c>
      <c r="D13" s="4">
        <v>58015</v>
      </c>
      <c r="E13" s="4">
        <v>59315</v>
      </c>
      <c r="F13" s="4">
        <v>64115</v>
      </c>
      <c r="G13" s="4">
        <v>67058</v>
      </c>
      <c r="H13" s="4">
        <v>68358</v>
      </c>
      <c r="I13" s="4">
        <v>71888</v>
      </c>
      <c r="J13" s="4">
        <v>73503</v>
      </c>
      <c r="K13" s="4">
        <v>75118</v>
      </c>
      <c r="L13" s="4">
        <v>76733</v>
      </c>
      <c r="M13" s="4">
        <v>78348</v>
      </c>
      <c r="N13" s="4">
        <v>79963</v>
      </c>
      <c r="O13" s="4">
        <v>83463</v>
      </c>
      <c r="P13" s="1"/>
      <c r="Q13" s="9">
        <v>9</v>
      </c>
      <c r="R13" s="27"/>
      <c r="S13" s="27"/>
      <c r="T13" s="28">
        <v>2</v>
      </c>
      <c r="U13" s="28">
        <v>6</v>
      </c>
      <c r="V13" s="28">
        <v>3</v>
      </c>
      <c r="W13" s="27"/>
      <c r="X13" s="27"/>
      <c r="Y13" s="27"/>
      <c r="Z13" s="28">
        <v>1</v>
      </c>
      <c r="AA13" s="28">
        <v>1</v>
      </c>
      <c r="AB13" s="27"/>
      <c r="AC13" s="28"/>
      <c r="AD13" s="6">
        <f t="shared" si="2"/>
        <v>13</v>
      </c>
      <c r="AE13" s="1"/>
      <c r="AF13" s="9">
        <v>9</v>
      </c>
      <c r="AG13" s="7">
        <f t="shared" si="0"/>
        <v>0</v>
      </c>
      <c r="AH13" s="7">
        <f t="shared" si="0"/>
        <v>0</v>
      </c>
      <c r="AI13" s="7">
        <f t="shared" si="0"/>
        <v>128230</v>
      </c>
      <c r="AJ13" s="7">
        <f t="shared" si="0"/>
        <v>402348</v>
      </c>
      <c r="AK13" s="7">
        <f t="shared" si="0"/>
        <v>205074</v>
      </c>
      <c r="AL13" s="7">
        <f t="shared" si="0"/>
        <v>0</v>
      </c>
      <c r="AM13" s="7">
        <f t="shared" si="0"/>
        <v>0</v>
      </c>
      <c r="AN13" s="7">
        <f t="shared" si="0"/>
        <v>0</v>
      </c>
      <c r="AO13" s="7">
        <f t="shared" si="0"/>
        <v>76733</v>
      </c>
      <c r="AP13" s="7">
        <f t="shared" si="0"/>
        <v>78348</v>
      </c>
      <c r="AQ13" s="7">
        <f t="shared" si="0"/>
        <v>0</v>
      </c>
      <c r="AR13" s="7">
        <f t="shared" si="0"/>
        <v>0</v>
      </c>
    </row>
    <row r="14" spans="1:44" x14ac:dyDescent="0.25">
      <c r="C14" s="9">
        <v>10</v>
      </c>
      <c r="D14" s="4">
        <v>59315</v>
      </c>
      <c r="E14" s="4">
        <v>60615</v>
      </c>
      <c r="F14" s="4">
        <v>65415</v>
      </c>
      <c r="G14" s="4">
        <v>68358</v>
      </c>
      <c r="H14" s="4">
        <v>69658</v>
      </c>
      <c r="I14" s="4">
        <v>72388</v>
      </c>
      <c r="J14" s="4">
        <v>74003</v>
      </c>
      <c r="K14" s="4">
        <v>75618</v>
      </c>
      <c r="L14" s="4">
        <v>77233</v>
      </c>
      <c r="M14" s="4">
        <v>78848</v>
      </c>
      <c r="N14" s="4">
        <v>80463</v>
      </c>
      <c r="O14" s="4">
        <v>83963</v>
      </c>
      <c r="P14" s="1"/>
      <c r="Q14" s="9">
        <v>10</v>
      </c>
      <c r="R14" s="28">
        <v>0</v>
      </c>
      <c r="S14" s="28">
        <v>0</v>
      </c>
      <c r="T14" s="28">
        <v>4</v>
      </c>
      <c r="U14" s="28">
        <v>3</v>
      </c>
      <c r="V14" s="28">
        <v>3</v>
      </c>
      <c r="W14" s="28">
        <v>0</v>
      </c>
      <c r="X14" s="28">
        <v>5</v>
      </c>
      <c r="Y14" s="28">
        <v>0</v>
      </c>
      <c r="Z14" s="28">
        <v>0</v>
      </c>
      <c r="AA14" s="28">
        <v>0</v>
      </c>
      <c r="AB14" s="28">
        <v>1</v>
      </c>
      <c r="AC14" s="28"/>
      <c r="AD14" s="6">
        <f t="shared" si="2"/>
        <v>16</v>
      </c>
      <c r="AE14" s="1"/>
      <c r="AF14" s="9">
        <v>10</v>
      </c>
      <c r="AG14" s="7">
        <f t="shared" si="0"/>
        <v>0</v>
      </c>
      <c r="AH14" s="7">
        <f t="shared" si="0"/>
        <v>0</v>
      </c>
      <c r="AI14" s="7">
        <f t="shared" si="0"/>
        <v>261660</v>
      </c>
      <c r="AJ14" s="7">
        <f t="shared" si="0"/>
        <v>205074</v>
      </c>
      <c r="AK14" s="7">
        <f t="shared" si="0"/>
        <v>208974</v>
      </c>
      <c r="AL14" s="7">
        <f t="shared" si="0"/>
        <v>0</v>
      </c>
      <c r="AM14" s="7">
        <f t="shared" si="0"/>
        <v>370015</v>
      </c>
      <c r="AN14" s="7">
        <f t="shared" si="0"/>
        <v>0</v>
      </c>
      <c r="AO14" s="7">
        <f t="shared" si="0"/>
        <v>0</v>
      </c>
      <c r="AP14" s="7">
        <f t="shared" si="0"/>
        <v>0</v>
      </c>
      <c r="AQ14" s="7">
        <f t="shared" si="0"/>
        <v>80463</v>
      </c>
      <c r="AR14" s="7">
        <f t="shared" si="0"/>
        <v>0</v>
      </c>
    </row>
    <row r="15" spans="1:44" x14ac:dyDescent="0.25">
      <c r="C15" s="9">
        <v>11</v>
      </c>
      <c r="D15" s="4">
        <v>60615</v>
      </c>
      <c r="E15" s="4">
        <v>62915</v>
      </c>
      <c r="F15" s="4">
        <v>67158</v>
      </c>
      <c r="G15" s="4">
        <v>69658</v>
      </c>
      <c r="H15" s="4">
        <v>71273</v>
      </c>
      <c r="I15" s="4">
        <v>72888</v>
      </c>
      <c r="J15" s="4">
        <v>74503</v>
      </c>
      <c r="K15" s="4">
        <v>76118</v>
      </c>
      <c r="L15" s="4">
        <v>77733</v>
      </c>
      <c r="M15" s="4">
        <v>79348</v>
      </c>
      <c r="N15" s="4">
        <v>80963</v>
      </c>
      <c r="O15" s="4">
        <v>84463</v>
      </c>
      <c r="P15" s="1"/>
      <c r="Q15" s="9">
        <v>11</v>
      </c>
      <c r="R15" s="28">
        <v>1</v>
      </c>
      <c r="S15" s="28">
        <v>1</v>
      </c>
      <c r="T15" s="28">
        <v>17</v>
      </c>
      <c r="U15" s="28">
        <v>24</v>
      </c>
      <c r="V15" s="28">
        <v>17</v>
      </c>
      <c r="W15" s="28">
        <v>12</v>
      </c>
      <c r="X15" s="29"/>
      <c r="Y15" s="28">
        <v>5</v>
      </c>
      <c r="Z15" s="28">
        <v>1</v>
      </c>
      <c r="AA15" s="28">
        <v>1</v>
      </c>
      <c r="AB15" s="28">
        <v>13</v>
      </c>
      <c r="AC15" s="29"/>
      <c r="AD15" s="6">
        <f t="shared" si="2"/>
        <v>92</v>
      </c>
      <c r="AE15" s="1"/>
      <c r="AF15" s="9">
        <v>11</v>
      </c>
      <c r="AG15" s="7">
        <f t="shared" si="0"/>
        <v>60615</v>
      </c>
      <c r="AH15" s="7">
        <f t="shared" si="0"/>
        <v>62915</v>
      </c>
      <c r="AI15" s="7">
        <f t="shared" si="0"/>
        <v>1141686</v>
      </c>
      <c r="AJ15" s="7">
        <f t="shared" si="0"/>
        <v>1671792</v>
      </c>
      <c r="AK15" s="7">
        <f t="shared" si="0"/>
        <v>1211641</v>
      </c>
      <c r="AL15" s="7">
        <f t="shared" si="0"/>
        <v>874656</v>
      </c>
      <c r="AM15" s="7">
        <f t="shared" si="0"/>
        <v>0</v>
      </c>
      <c r="AN15" s="7">
        <f t="shared" si="0"/>
        <v>380590</v>
      </c>
      <c r="AO15" s="7">
        <f t="shared" si="0"/>
        <v>77733</v>
      </c>
      <c r="AP15" s="7">
        <f t="shared" si="0"/>
        <v>79348</v>
      </c>
      <c r="AQ15" s="7">
        <f t="shared" si="0"/>
        <v>1052519</v>
      </c>
      <c r="AR15" s="7">
        <f t="shared" si="0"/>
        <v>0</v>
      </c>
    </row>
    <row r="16" spans="1:44" x14ac:dyDescent="0.25"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"/>
      <c r="Q16" s="10"/>
      <c r="R16" s="12">
        <f>SUM(R5:R15)</f>
        <v>12</v>
      </c>
      <c r="S16" s="12">
        <f t="shared" ref="S16:AC16" si="3">SUM(S5:S15)</f>
        <v>3</v>
      </c>
      <c r="T16" s="12">
        <f t="shared" si="3"/>
        <v>30</v>
      </c>
      <c r="U16" s="12">
        <f t="shared" si="3"/>
        <v>48</v>
      </c>
      <c r="V16" s="12">
        <f t="shared" si="3"/>
        <v>30</v>
      </c>
      <c r="W16" s="12">
        <f t="shared" si="3"/>
        <v>16</v>
      </c>
      <c r="X16" s="12">
        <f t="shared" si="3"/>
        <v>6</v>
      </c>
      <c r="Y16" s="12">
        <f t="shared" si="3"/>
        <v>5</v>
      </c>
      <c r="Z16" s="12">
        <f t="shared" si="3"/>
        <v>3</v>
      </c>
      <c r="AA16" s="12">
        <f t="shared" si="3"/>
        <v>3</v>
      </c>
      <c r="AB16" s="12">
        <f t="shared" si="3"/>
        <v>15</v>
      </c>
      <c r="AC16" s="12">
        <f t="shared" si="3"/>
        <v>0</v>
      </c>
      <c r="AD16" s="6">
        <f>SUM(AD5:AD15)</f>
        <v>171</v>
      </c>
      <c r="AE16" s="1"/>
      <c r="AF16" s="30">
        <f>SUM(AG5:AR15)</f>
        <v>11789339</v>
      </c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1:44" x14ac:dyDescent="0.25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"/>
      <c r="Q17" s="10"/>
      <c r="R17" s="10"/>
      <c r="S17" s="10"/>
      <c r="T17" s="10"/>
      <c r="U17" s="13"/>
      <c r="V17" s="10"/>
      <c r="W17" s="10"/>
      <c r="X17" s="10"/>
      <c r="Y17" s="10"/>
      <c r="Z17" s="10"/>
      <c r="AA17" s="10"/>
      <c r="AB17" s="10"/>
      <c r="AC17" s="14">
        <f>AD15/AD16</f>
        <v>0.53801169590643272</v>
      </c>
      <c r="AD17" s="6">
        <f>SUM(R16:AC16)</f>
        <v>171</v>
      </c>
      <c r="AE17" s="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</row>
    <row r="19" spans="1:44" x14ac:dyDescent="0.25">
      <c r="C19" s="34" t="s">
        <v>16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1"/>
      <c r="Q19" s="33" t="str">
        <f>C19</f>
        <v xml:space="preserve">ATHENS AREA 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1"/>
      <c r="AF19" s="33" t="str">
        <f>Q19</f>
        <v xml:space="preserve">ATHENS AREA </v>
      </c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</row>
    <row r="20" spans="1:44" x14ac:dyDescent="0.25">
      <c r="C20" s="32" t="s">
        <v>17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1"/>
      <c r="Q20" s="33" t="s">
        <v>19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1"/>
      <c r="AF20" s="33" t="s">
        <v>20</v>
      </c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</row>
    <row r="21" spans="1:44" x14ac:dyDescent="0.25">
      <c r="C21" s="32" t="s">
        <v>25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1"/>
      <c r="Q21" s="33" t="str">
        <f>C21</f>
        <v>2013-2014 (First Year)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1"/>
      <c r="AF21" s="33" t="str">
        <f>Q21</f>
        <v>2013-2014 (First Year)</v>
      </c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</row>
    <row r="22" spans="1:44" x14ac:dyDescent="0.25"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I22" s="2" t="s">
        <v>8</v>
      </c>
      <c r="J22" s="2" t="s">
        <v>9</v>
      </c>
      <c r="K22" s="2" t="s">
        <v>10</v>
      </c>
      <c r="L22" s="2" t="s">
        <v>11</v>
      </c>
      <c r="M22" s="2" t="s">
        <v>12</v>
      </c>
      <c r="N22" s="2" t="s">
        <v>13</v>
      </c>
      <c r="O22" s="2" t="s">
        <v>14</v>
      </c>
      <c r="P22" s="1"/>
      <c r="Q22" s="2" t="s">
        <v>2</v>
      </c>
      <c r="R22" s="2" t="s">
        <v>3</v>
      </c>
      <c r="S22" s="2" t="s">
        <v>4</v>
      </c>
      <c r="T22" s="2" t="s">
        <v>5</v>
      </c>
      <c r="U22" s="2" t="s">
        <v>6</v>
      </c>
      <c r="V22" s="2" t="s">
        <v>7</v>
      </c>
      <c r="W22" s="2" t="s">
        <v>8</v>
      </c>
      <c r="X22" s="2" t="s">
        <v>9</v>
      </c>
      <c r="Y22" s="2" t="s">
        <v>10</v>
      </c>
      <c r="Z22" s="2" t="s">
        <v>11</v>
      </c>
      <c r="AA22" s="2" t="s">
        <v>12</v>
      </c>
      <c r="AB22" s="2" t="s">
        <v>13</v>
      </c>
      <c r="AC22" s="2" t="s">
        <v>14</v>
      </c>
      <c r="AD22" s="2" t="s">
        <v>15</v>
      </c>
      <c r="AE22" s="1"/>
      <c r="AF22" s="2" t="s">
        <v>2</v>
      </c>
      <c r="AG22" s="2" t="s">
        <v>3</v>
      </c>
      <c r="AH22" s="2" t="s">
        <v>4</v>
      </c>
      <c r="AI22" s="2" t="s">
        <v>5</v>
      </c>
      <c r="AJ22" s="2" t="s">
        <v>6</v>
      </c>
      <c r="AK22" s="2" t="s">
        <v>7</v>
      </c>
      <c r="AL22" s="2" t="s">
        <v>8</v>
      </c>
      <c r="AM22" s="2" t="s">
        <v>9</v>
      </c>
      <c r="AN22" s="2" t="s">
        <v>10</v>
      </c>
      <c r="AO22" s="2" t="s">
        <v>11</v>
      </c>
      <c r="AP22" s="2" t="s">
        <v>12</v>
      </c>
      <c r="AQ22" s="2" t="s">
        <v>13</v>
      </c>
      <c r="AR22" s="2" t="s">
        <v>14</v>
      </c>
    </row>
    <row r="23" spans="1:44" x14ac:dyDescent="0.25">
      <c r="A23" s="15" t="s">
        <v>21</v>
      </c>
      <c r="B23" s="18">
        <f>AF34</f>
        <v>11856056</v>
      </c>
      <c r="C23" s="3">
        <v>1</v>
      </c>
      <c r="D23" s="4">
        <v>50165</v>
      </c>
      <c r="E23" s="4">
        <v>52965</v>
      </c>
      <c r="F23" s="4">
        <v>59315</v>
      </c>
      <c r="G23" s="4">
        <v>63058</v>
      </c>
      <c r="H23" s="4">
        <v>64358</v>
      </c>
      <c r="I23" s="4">
        <v>67888</v>
      </c>
      <c r="J23" s="4">
        <v>69503</v>
      </c>
      <c r="K23" s="4">
        <v>71118</v>
      </c>
      <c r="L23" s="4">
        <v>72733</v>
      </c>
      <c r="M23" s="4">
        <v>74348</v>
      </c>
      <c r="N23" s="4">
        <v>75963</v>
      </c>
      <c r="O23" s="4">
        <v>79463</v>
      </c>
      <c r="P23" s="1"/>
      <c r="Q23" s="3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6">
        <f>SUM(R23:AC23)</f>
        <v>0</v>
      </c>
      <c r="AE23" s="1"/>
      <c r="AF23" s="3">
        <v>1</v>
      </c>
      <c r="AG23" s="7">
        <f t="shared" ref="AG23:AG33" si="4">R23*D23</f>
        <v>0</v>
      </c>
      <c r="AH23" s="7">
        <f t="shared" ref="AH23:AH33" si="5">S23*E23</f>
        <v>0</v>
      </c>
      <c r="AI23" s="7">
        <f t="shared" ref="AI23:AI33" si="6">T23*F23</f>
        <v>0</v>
      </c>
      <c r="AJ23" s="7">
        <f t="shared" ref="AJ23:AJ33" si="7">U23*G23</f>
        <v>0</v>
      </c>
      <c r="AK23" s="7">
        <f t="shared" ref="AK23:AK33" si="8">V23*H23</f>
        <v>0</v>
      </c>
      <c r="AL23" s="7">
        <f t="shared" ref="AL23:AL33" si="9">W23*I23</f>
        <v>0</v>
      </c>
      <c r="AM23" s="7">
        <f t="shared" ref="AM23:AM33" si="10">X23*J23</f>
        <v>0</v>
      </c>
      <c r="AN23" s="7">
        <f t="shared" ref="AN23:AN33" si="11">Y23*K23</f>
        <v>0</v>
      </c>
      <c r="AO23" s="7">
        <f t="shared" ref="AO23:AO33" si="12">Z23*L23</f>
        <v>0</v>
      </c>
      <c r="AP23" s="7">
        <f t="shared" ref="AP23:AP33" si="13">AA23*M23</f>
        <v>0</v>
      </c>
      <c r="AQ23" s="7">
        <f t="shared" ref="AQ23:AQ33" si="14">AB23*N23</f>
        <v>0</v>
      </c>
      <c r="AR23" s="7">
        <f t="shared" ref="AR23:AR33" si="15">AC23*O23</f>
        <v>0</v>
      </c>
    </row>
    <row r="24" spans="1:44" x14ac:dyDescent="0.25">
      <c r="A24" s="15" t="s">
        <v>22</v>
      </c>
      <c r="B24" s="18">
        <f>B5</f>
        <v>11789339</v>
      </c>
      <c r="C24" s="3">
        <v>2</v>
      </c>
      <c r="D24" s="4">
        <v>50665</v>
      </c>
      <c r="E24" s="4">
        <v>53456</v>
      </c>
      <c r="F24" s="4">
        <f t="shared" ref="F24:O24" si="16">F23+500</f>
        <v>59815</v>
      </c>
      <c r="G24" s="4">
        <f t="shared" si="16"/>
        <v>63558</v>
      </c>
      <c r="H24" s="4">
        <f t="shared" si="16"/>
        <v>64858</v>
      </c>
      <c r="I24" s="4">
        <f t="shared" si="16"/>
        <v>68388</v>
      </c>
      <c r="J24" s="4">
        <f t="shared" si="16"/>
        <v>70003</v>
      </c>
      <c r="K24" s="4">
        <f t="shared" si="16"/>
        <v>71618</v>
      </c>
      <c r="L24" s="4">
        <f t="shared" si="16"/>
        <v>73233</v>
      </c>
      <c r="M24" s="4">
        <f t="shared" si="16"/>
        <v>74848</v>
      </c>
      <c r="N24" s="4">
        <f t="shared" si="16"/>
        <v>76463</v>
      </c>
      <c r="O24" s="4">
        <f t="shared" si="16"/>
        <v>79963</v>
      </c>
      <c r="P24" s="1"/>
      <c r="Q24" s="3">
        <v>2</v>
      </c>
      <c r="R24" s="5">
        <f>R5</f>
        <v>0</v>
      </c>
      <c r="S24" s="5">
        <f t="shared" ref="S24:AC24" si="17">S5</f>
        <v>0</v>
      </c>
      <c r="T24" s="5">
        <f t="shared" si="17"/>
        <v>0</v>
      </c>
      <c r="U24" s="5">
        <f t="shared" si="17"/>
        <v>0</v>
      </c>
      <c r="V24" s="5">
        <f t="shared" si="17"/>
        <v>0</v>
      </c>
      <c r="W24" s="5">
        <f t="shared" si="17"/>
        <v>0</v>
      </c>
      <c r="X24" s="5">
        <f t="shared" si="17"/>
        <v>0</v>
      </c>
      <c r="Y24" s="5">
        <f t="shared" si="17"/>
        <v>0</v>
      </c>
      <c r="Z24" s="5">
        <f t="shared" si="17"/>
        <v>0</v>
      </c>
      <c r="AA24" s="5">
        <f t="shared" si="17"/>
        <v>0</v>
      </c>
      <c r="AB24" s="5">
        <f t="shared" si="17"/>
        <v>0</v>
      </c>
      <c r="AC24" s="5">
        <f t="shared" si="17"/>
        <v>0</v>
      </c>
      <c r="AD24" s="6">
        <f t="shared" ref="AD24:AD33" si="18">SUM(R24:AC24)</f>
        <v>0</v>
      </c>
      <c r="AE24" s="1"/>
      <c r="AF24" s="3">
        <v>2</v>
      </c>
      <c r="AG24" s="7">
        <f t="shared" si="4"/>
        <v>0</v>
      </c>
      <c r="AH24" s="7">
        <f t="shared" si="5"/>
        <v>0</v>
      </c>
      <c r="AI24" s="7">
        <f t="shared" si="6"/>
        <v>0</v>
      </c>
      <c r="AJ24" s="7">
        <f t="shared" si="7"/>
        <v>0</v>
      </c>
      <c r="AK24" s="7">
        <f t="shared" si="8"/>
        <v>0</v>
      </c>
      <c r="AL24" s="7">
        <f t="shared" si="9"/>
        <v>0</v>
      </c>
      <c r="AM24" s="7">
        <f t="shared" si="10"/>
        <v>0</v>
      </c>
      <c r="AN24" s="7">
        <f t="shared" si="11"/>
        <v>0</v>
      </c>
      <c r="AO24" s="7">
        <f t="shared" si="12"/>
        <v>0</v>
      </c>
      <c r="AP24" s="7">
        <f t="shared" si="13"/>
        <v>0</v>
      </c>
      <c r="AQ24" s="7">
        <f t="shared" si="14"/>
        <v>0</v>
      </c>
      <c r="AR24" s="7">
        <f t="shared" si="15"/>
        <v>0</v>
      </c>
    </row>
    <row r="25" spans="1:44" x14ac:dyDescent="0.25">
      <c r="A25" s="15" t="s">
        <v>23</v>
      </c>
      <c r="B25" s="18">
        <f>B23-B24</f>
        <v>66717</v>
      </c>
      <c r="C25" s="3">
        <v>3</v>
      </c>
      <c r="D25" s="4">
        <v>51165</v>
      </c>
      <c r="E25" s="4">
        <v>53965</v>
      </c>
      <c r="F25" s="4">
        <f t="shared" ref="F25:O25" si="19">F24+500</f>
        <v>60315</v>
      </c>
      <c r="G25" s="4">
        <f t="shared" si="19"/>
        <v>64058</v>
      </c>
      <c r="H25" s="4">
        <f t="shared" si="19"/>
        <v>65358</v>
      </c>
      <c r="I25" s="4">
        <f t="shared" si="19"/>
        <v>68888</v>
      </c>
      <c r="J25" s="4">
        <f t="shared" si="19"/>
        <v>70503</v>
      </c>
      <c r="K25" s="4">
        <f t="shared" si="19"/>
        <v>72118</v>
      </c>
      <c r="L25" s="4">
        <f t="shared" si="19"/>
        <v>73733</v>
      </c>
      <c r="M25" s="4">
        <f t="shared" si="19"/>
        <v>75348</v>
      </c>
      <c r="N25" s="4">
        <f t="shared" si="19"/>
        <v>76963</v>
      </c>
      <c r="O25" s="4">
        <f t="shared" si="19"/>
        <v>80463</v>
      </c>
      <c r="P25" s="1"/>
      <c r="Q25" s="3">
        <v>3</v>
      </c>
      <c r="R25" s="5">
        <f t="shared" ref="R25:AC25" si="20">R6</f>
        <v>2</v>
      </c>
      <c r="S25" s="5">
        <f t="shared" si="20"/>
        <v>0</v>
      </c>
      <c r="T25" s="5">
        <f t="shared" si="20"/>
        <v>0</v>
      </c>
      <c r="U25" s="5">
        <f t="shared" si="20"/>
        <v>1</v>
      </c>
      <c r="V25" s="5">
        <f t="shared" si="20"/>
        <v>0</v>
      </c>
      <c r="W25" s="5">
        <f t="shared" si="20"/>
        <v>0</v>
      </c>
      <c r="X25" s="5">
        <f t="shared" si="20"/>
        <v>0</v>
      </c>
      <c r="Y25" s="5">
        <f t="shared" si="20"/>
        <v>0</v>
      </c>
      <c r="Z25" s="5">
        <f t="shared" si="20"/>
        <v>0</v>
      </c>
      <c r="AA25" s="5">
        <f t="shared" si="20"/>
        <v>0</v>
      </c>
      <c r="AB25" s="5">
        <f t="shared" si="20"/>
        <v>0</v>
      </c>
      <c r="AC25" s="5">
        <f t="shared" si="20"/>
        <v>0</v>
      </c>
      <c r="AD25" s="6">
        <f t="shared" si="18"/>
        <v>3</v>
      </c>
      <c r="AE25" s="1"/>
      <c r="AF25" s="3">
        <v>3</v>
      </c>
      <c r="AG25" s="7">
        <f t="shared" si="4"/>
        <v>102330</v>
      </c>
      <c r="AH25" s="7">
        <f t="shared" si="5"/>
        <v>0</v>
      </c>
      <c r="AI25" s="7">
        <f t="shared" si="6"/>
        <v>0</v>
      </c>
      <c r="AJ25" s="7">
        <f t="shared" si="7"/>
        <v>64058</v>
      </c>
      <c r="AK25" s="7">
        <f t="shared" si="8"/>
        <v>0</v>
      </c>
      <c r="AL25" s="7">
        <f t="shared" si="9"/>
        <v>0</v>
      </c>
      <c r="AM25" s="7">
        <f t="shared" si="10"/>
        <v>0</v>
      </c>
      <c r="AN25" s="7">
        <f t="shared" si="11"/>
        <v>0</v>
      </c>
      <c r="AO25" s="7">
        <f t="shared" si="12"/>
        <v>0</v>
      </c>
      <c r="AP25" s="7">
        <f t="shared" si="13"/>
        <v>0</v>
      </c>
      <c r="AQ25" s="7">
        <f t="shared" si="14"/>
        <v>0</v>
      </c>
      <c r="AR25" s="7">
        <f t="shared" si="15"/>
        <v>0</v>
      </c>
    </row>
    <row r="26" spans="1:44" x14ac:dyDescent="0.25">
      <c r="A26" s="15" t="s">
        <v>24</v>
      </c>
      <c r="B26" s="19">
        <f>B25/B24</f>
        <v>5.6590959001178946E-3</v>
      </c>
      <c r="C26" s="3">
        <v>4</v>
      </c>
      <c r="D26" s="4">
        <v>51665</v>
      </c>
      <c r="E26" s="4">
        <v>54465</v>
      </c>
      <c r="F26" s="4">
        <f t="shared" ref="F26:O26" si="21">F25+500</f>
        <v>60815</v>
      </c>
      <c r="G26" s="4">
        <f t="shared" si="21"/>
        <v>64558</v>
      </c>
      <c r="H26" s="4">
        <f t="shared" si="21"/>
        <v>65858</v>
      </c>
      <c r="I26" s="4">
        <f t="shared" si="21"/>
        <v>69388</v>
      </c>
      <c r="J26" s="4">
        <f t="shared" si="21"/>
        <v>71003</v>
      </c>
      <c r="K26" s="4">
        <f t="shared" si="21"/>
        <v>72618</v>
      </c>
      <c r="L26" s="4">
        <f t="shared" si="21"/>
        <v>74233</v>
      </c>
      <c r="M26" s="4">
        <f t="shared" si="21"/>
        <v>75848</v>
      </c>
      <c r="N26" s="4">
        <f t="shared" si="21"/>
        <v>77463</v>
      </c>
      <c r="O26" s="4">
        <f t="shared" si="21"/>
        <v>80963</v>
      </c>
      <c r="P26" s="1"/>
      <c r="Q26" s="3">
        <v>4</v>
      </c>
      <c r="R26" s="5">
        <f t="shared" ref="R26:AC26" si="22">R7</f>
        <v>3</v>
      </c>
      <c r="S26" s="5">
        <f t="shared" si="22"/>
        <v>0</v>
      </c>
      <c r="T26" s="5">
        <f t="shared" si="22"/>
        <v>0</v>
      </c>
      <c r="U26" s="5">
        <f t="shared" si="22"/>
        <v>3</v>
      </c>
      <c r="V26" s="5">
        <f t="shared" si="22"/>
        <v>0</v>
      </c>
      <c r="W26" s="5">
        <f t="shared" si="22"/>
        <v>0</v>
      </c>
      <c r="X26" s="5">
        <f t="shared" si="22"/>
        <v>0</v>
      </c>
      <c r="Y26" s="5">
        <f t="shared" si="22"/>
        <v>0</v>
      </c>
      <c r="Z26" s="5">
        <f t="shared" si="22"/>
        <v>0</v>
      </c>
      <c r="AA26" s="5">
        <f t="shared" si="22"/>
        <v>0</v>
      </c>
      <c r="AB26" s="5">
        <f t="shared" si="22"/>
        <v>0</v>
      </c>
      <c r="AC26" s="5">
        <f t="shared" si="22"/>
        <v>0</v>
      </c>
      <c r="AD26" s="6">
        <f t="shared" si="18"/>
        <v>6</v>
      </c>
      <c r="AE26" s="1"/>
      <c r="AF26" s="3">
        <v>4</v>
      </c>
      <c r="AG26" s="7">
        <f t="shared" si="4"/>
        <v>154995</v>
      </c>
      <c r="AH26" s="7">
        <f t="shared" si="5"/>
        <v>0</v>
      </c>
      <c r="AI26" s="7">
        <f t="shared" si="6"/>
        <v>0</v>
      </c>
      <c r="AJ26" s="7">
        <f t="shared" si="7"/>
        <v>193674</v>
      </c>
      <c r="AK26" s="7">
        <f t="shared" si="8"/>
        <v>0</v>
      </c>
      <c r="AL26" s="7">
        <f t="shared" si="9"/>
        <v>0</v>
      </c>
      <c r="AM26" s="7">
        <f t="shared" si="10"/>
        <v>0</v>
      </c>
      <c r="AN26" s="7">
        <f t="shared" si="11"/>
        <v>0</v>
      </c>
      <c r="AO26" s="7">
        <f t="shared" si="12"/>
        <v>0</v>
      </c>
      <c r="AP26" s="7">
        <f t="shared" si="13"/>
        <v>0</v>
      </c>
      <c r="AQ26" s="7">
        <f t="shared" si="14"/>
        <v>0</v>
      </c>
      <c r="AR26" s="7">
        <f t="shared" si="15"/>
        <v>0</v>
      </c>
    </row>
    <row r="27" spans="1:44" x14ac:dyDescent="0.25">
      <c r="C27" s="3">
        <v>5</v>
      </c>
      <c r="D27" s="4">
        <v>52915</v>
      </c>
      <c r="E27" s="4">
        <v>54965</v>
      </c>
      <c r="F27" s="4">
        <f t="shared" ref="F27:O27" si="23">F26+500</f>
        <v>61315</v>
      </c>
      <c r="G27" s="4">
        <f t="shared" si="23"/>
        <v>65058</v>
      </c>
      <c r="H27" s="4">
        <f t="shared" si="23"/>
        <v>66358</v>
      </c>
      <c r="I27" s="4">
        <f t="shared" si="23"/>
        <v>69888</v>
      </c>
      <c r="J27" s="4">
        <f t="shared" si="23"/>
        <v>71503</v>
      </c>
      <c r="K27" s="4">
        <f t="shared" si="23"/>
        <v>73118</v>
      </c>
      <c r="L27" s="4">
        <f t="shared" si="23"/>
        <v>74733</v>
      </c>
      <c r="M27" s="4">
        <f t="shared" si="23"/>
        <v>76348</v>
      </c>
      <c r="N27" s="4">
        <f t="shared" si="23"/>
        <v>77963</v>
      </c>
      <c r="O27" s="4">
        <f t="shared" si="23"/>
        <v>81463</v>
      </c>
      <c r="P27" s="1"/>
      <c r="Q27" s="3">
        <v>5</v>
      </c>
      <c r="R27" s="5">
        <f t="shared" ref="R27:AC27" si="24">R8</f>
        <v>0</v>
      </c>
      <c r="S27" s="5">
        <f t="shared" si="24"/>
        <v>1</v>
      </c>
      <c r="T27" s="5">
        <f t="shared" si="24"/>
        <v>1</v>
      </c>
      <c r="U27" s="5">
        <f t="shared" si="24"/>
        <v>2</v>
      </c>
      <c r="V27" s="5">
        <f t="shared" si="24"/>
        <v>1</v>
      </c>
      <c r="W27" s="5">
        <f t="shared" si="24"/>
        <v>1</v>
      </c>
      <c r="X27" s="5">
        <f t="shared" si="24"/>
        <v>0</v>
      </c>
      <c r="Y27" s="5">
        <f t="shared" si="24"/>
        <v>0</v>
      </c>
      <c r="Z27" s="5">
        <f t="shared" si="24"/>
        <v>0</v>
      </c>
      <c r="AA27" s="5">
        <f t="shared" si="24"/>
        <v>0</v>
      </c>
      <c r="AB27" s="5">
        <f t="shared" si="24"/>
        <v>0</v>
      </c>
      <c r="AC27" s="5">
        <f t="shared" si="24"/>
        <v>0</v>
      </c>
      <c r="AD27" s="6">
        <f t="shared" si="18"/>
        <v>6</v>
      </c>
      <c r="AE27" s="1"/>
      <c r="AF27" s="3">
        <v>5</v>
      </c>
      <c r="AG27" s="7">
        <f t="shared" si="4"/>
        <v>0</v>
      </c>
      <c r="AH27" s="7">
        <f t="shared" si="5"/>
        <v>54965</v>
      </c>
      <c r="AI27" s="7">
        <f t="shared" si="6"/>
        <v>61315</v>
      </c>
      <c r="AJ27" s="7">
        <f t="shared" si="7"/>
        <v>130116</v>
      </c>
      <c r="AK27" s="7">
        <f t="shared" si="8"/>
        <v>66358</v>
      </c>
      <c r="AL27" s="7">
        <f t="shared" si="9"/>
        <v>69888</v>
      </c>
      <c r="AM27" s="7">
        <f t="shared" si="10"/>
        <v>0</v>
      </c>
      <c r="AN27" s="7">
        <f t="shared" si="11"/>
        <v>0</v>
      </c>
      <c r="AO27" s="7">
        <f t="shared" si="12"/>
        <v>0</v>
      </c>
      <c r="AP27" s="7">
        <f t="shared" si="13"/>
        <v>0</v>
      </c>
      <c r="AQ27" s="7">
        <f t="shared" si="14"/>
        <v>0</v>
      </c>
      <c r="AR27" s="7">
        <f t="shared" si="15"/>
        <v>0</v>
      </c>
    </row>
    <row r="28" spans="1:44" x14ac:dyDescent="0.25">
      <c r="A28" s="15" t="s">
        <v>0</v>
      </c>
      <c r="B28" s="17">
        <v>66717</v>
      </c>
      <c r="C28" s="3">
        <v>6</v>
      </c>
      <c r="D28" s="4">
        <v>54165</v>
      </c>
      <c r="E28" s="4">
        <v>55465</v>
      </c>
      <c r="F28" s="4">
        <f t="shared" ref="F28:O28" si="25">F27+500</f>
        <v>61815</v>
      </c>
      <c r="G28" s="4">
        <f t="shared" si="25"/>
        <v>65558</v>
      </c>
      <c r="H28" s="4">
        <f t="shared" si="25"/>
        <v>66858</v>
      </c>
      <c r="I28" s="4">
        <f t="shared" si="25"/>
        <v>70388</v>
      </c>
      <c r="J28" s="4">
        <f t="shared" si="25"/>
        <v>72003</v>
      </c>
      <c r="K28" s="4">
        <f t="shared" si="25"/>
        <v>73618</v>
      </c>
      <c r="L28" s="4">
        <f t="shared" si="25"/>
        <v>75233</v>
      </c>
      <c r="M28" s="4">
        <f t="shared" si="25"/>
        <v>76848</v>
      </c>
      <c r="N28" s="4">
        <f t="shared" si="25"/>
        <v>78463</v>
      </c>
      <c r="O28" s="4">
        <f t="shared" si="25"/>
        <v>81963</v>
      </c>
      <c r="P28" s="1"/>
      <c r="Q28" s="3">
        <v>6</v>
      </c>
      <c r="R28" s="5">
        <f t="shared" ref="R28:AC28" si="26">R9</f>
        <v>3</v>
      </c>
      <c r="S28" s="5">
        <f t="shared" si="26"/>
        <v>0</v>
      </c>
      <c r="T28" s="5">
        <f t="shared" si="26"/>
        <v>1</v>
      </c>
      <c r="U28" s="5">
        <f t="shared" si="26"/>
        <v>1</v>
      </c>
      <c r="V28" s="5">
        <f t="shared" si="26"/>
        <v>0</v>
      </c>
      <c r="W28" s="5">
        <f t="shared" si="26"/>
        <v>0</v>
      </c>
      <c r="X28" s="5">
        <f t="shared" si="26"/>
        <v>0</v>
      </c>
      <c r="Y28" s="5">
        <f t="shared" si="26"/>
        <v>0</v>
      </c>
      <c r="Z28" s="5">
        <f t="shared" si="26"/>
        <v>0</v>
      </c>
      <c r="AA28" s="5">
        <f t="shared" si="26"/>
        <v>0</v>
      </c>
      <c r="AB28" s="5">
        <f t="shared" si="26"/>
        <v>0</v>
      </c>
      <c r="AC28" s="5">
        <f t="shared" si="26"/>
        <v>0</v>
      </c>
      <c r="AD28" s="6">
        <f t="shared" si="18"/>
        <v>5</v>
      </c>
      <c r="AE28" s="1"/>
      <c r="AF28" s="3">
        <v>6</v>
      </c>
      <c r="AG28" s="7">
        <f t="shared" si="4"/>
        <v>162495</v>
      </c>
      <c r="AH28" s="7">
        <f t="shared" si="5"/>
        <v>0</v>
      </c>
      <c r="AI28" s="7">
        <f t="shared" si="6"/>
        <v>61815</v>
      </c>
      <c r="AJ28" s="7">
        <f t="shared" si="7"/>
        <v>65558</v>
      </c>
      <c r="AK28" s="7">
        <f t="shared" si="8"/>
        <v>0</v>
      </c>
      <c r="AL28" s="7">
        <f t="shared" si="9"/>
        <v>0</v>
      </c>
      <c r="AM28" s="7">
        <f t="shared" si="10"/>
        <v>0</v>
      </c>
      <c r="AN28" s="7">
        <f t="shared" si="11"/>
        <v>0</v>
      </c>
      <c r="AO28" s="7">
        <f t="shared" si="12"/>
        <v>0</v>
      </c>
      <c r="AP28" s="7">
        <f t="shared" si="13"/>
        <v>0</v>
      </c>
      <c r="AQ28" s="7">
        <f t="shared" si="14"/>
        <v>0</v>
      </c>
      <c r="AR28" s="7">
        <f t="shared" si="15"/>
        <v>0</v>
      </c>
    </row>
    <row r="29" spans="1:44" x14ac:dyDescent="0.25">
      <c r="A29" s="15" t="s">
        <v>1</v>
      </c>
      <c r="B29" s="20">
        <v>5.6590959001178946E-3</v>
      </c>
      <c r="C29" s="8">
        <v>7</v>
      </c>
      <c r="D29" s="4">
        <v>55415</v>
      </c>
      <c r="E29" s="4">
        <v>56715</v>
      </c>
      <c r="F29" s="4">
        <f t="shared" ref="F29:O29" si="27">F28+500</f>
        <v>62315</v>
      </c>
      <c r="G29" s="4">
        <f t="shared" si="27"/>
        <v>66058</v>
      </c>
      <c r="H29" s="4">
        <f t="shared" si="27"/>
        <v>67358</v>
      </c>
      <c r="I29" s="4">
        <f t="shared" si="27"/>
        <v>70888</v>
      </c>
      <c r="J29" s="4">
        <f t="shared" si="27"/>
        <v>72503</v>
      </c>
      <c r="K29" s="4">
        <f t="shared" si="27"/>
        <v>74118</v>
      </c>
      <c r="L29" s="4">
        <f t="shared" si="27"/>
        <v>75733</v>
      </c>
      <c r="M29" s="4">
        <f t="shared" si="27"/>
        <v>77348</v>
      </c>
      <c r="N29" s="4">
        <f t="shared" si="27"/>
        <v>78963</v>
      </c>
      <c r="O29" s="4">
        <f t="shared" si="27"/>
        <v>82463</v>
      </c>
      <c r="P29" s="1"/>
      <c r="Q29" s="8">
        <v>7</v>
      </c>
      <c r="R29" s="5">
        <f t="shared" ref="R29:AC29" si="28">R10</f>
        <v>2</v>
      </c>
      <c r="S29" s="5">
        <f t="shared" si="28"/>
        <v>1</v>
      </c>
      <c r="T29" s="5">
        <f t="shared" si="28"/>
        <v>1</v>
      </c>
      <c r="U29" s="5">
        <f t="shared" si="28"/>
        <v>5</v>
      </c>
      <c r="V29" s="5">
        <f t="shared" si="28"/>
        <v>1</v>
      </c>
      <c r="W29" s="5">
        <f t="shared" si="28"/>
        <v>0</v>
      </c>
      <c r="X29" s="5">
        <f t="shared" si="28"/>
        <v>0</v>
      </c>
      <c r="Y29" s="5">
        <f t="shared" si="28"/>
        <v>0</v>
      </c>
      <c r="Z29" s="5">
        <f t="shared" si="28"/>
        <v>0</v>
      </c>
      <c r="AA29" s="5">
        <f t="shared" si="28"/>
        <v>0</v>
      </c>
      <c r="AB29" s="5">
        <f t="shared" si="28"/>
        <v>0</v>
      </c>
      <c r="AC29" s="5">
        <f t="shared" si="28"/>
        <v>0</v>
      </c>
      <c r="AD29" s="6">
        <f t="shared" si="18"/>
        <v>10</v>
      </c>
      <c r="AE29" s="1"/>
      <c r="AF29" s="8">
        <v>7</v>
      </c>
      <c r="AG29" s="7">
        <f t="shared" si="4"/>
        <v>110830</v>
      </c>
      <c r="AH29" s="7">
        <f t="shared" si="5"/>
        <v>56715</v>
      </c>
      <c r="AI29" s="7">
        <f t="shared" si="6"/>
        <v>62315</v>
      </c>
      <c r="AJ29" s="7">
        <f t="shared" si="7"/>
        <v>330290</v>
      </c>
      <c r="AK29" s="7">
        <f t="shared" si="8"/>
        <v>67358</v>
      </c>
      <c r="AL29" s="7">
        <f t="shared" si="9"/>
        <v>0</v>
      </c>
      <c r="AM29" s="7">
        <f t="shared" si="10"/>
        <v>0</v>
      </c>
      <c r="AN29" s="7">
        <f t="shared" si="11"/>
        <v>0</v>
      </c>
      <c r="AO29" s="7">
        <f t="shared" si="12"/>
        <v>0</v>
      </c>
      <c r="AP29" s="7">
        <f t="shared" si="13"/>
        <v>0</v>
      </c>
      <c r="AQ29" s="7">
        <f t="shared" si="14"/>
        <v>0</v>
      </c>
      <c r="AR29" s="7">
        <f t="shared" si="15"/>
        <v>0</v>
      </c>
    </row>
    <row r="30" spans="1:44" x14ac:dyDescent="0.25">
      <c r="C30" s="8">
        <v>8</v>
      </c>
      <c r="D30" s="4">
        <v>56715</v>
      </c>
      <c r="E30" s="4">
        <v>58015</v>
      </c>
      <c r="F30" s="4">
        <f t="shared" ref="F30:O30" si="29">F29+500</f>
        <v>62815</v>
      </c>
      <c r="G30" s="4">
        <f t="shared" si="29"/>
        <v>66558</v>
      </c>
      <c r="H30" s="4">
        <f t="shared" si="29"/>
        <v>67858</v>
      </c>
      <c r="I30" s="4">
        <f t="shared" si="29"/>
        <v>71388</v>
      </c>
      <c r="J30" s="4">
        <f t="shared" si="29"/>
        <v>73003</v>
      </c>
      <c r="K30" s="4">
        <f t="shared" si="29"/>
        <v>74618</v>
      </c>
      <c r="L30" s="4">
        <f t="shared" si="29"/>
        <v>76233</v>
      </c>
      <c r="M30" s="4">
        <f t="shared" si="29"/>
        <v>77848</v>
      </c>
      <c r="N30" s="4">
        <f t="shared" si="29"/>
        <v>79463</v>
      </c>
      <c r="O30" s="4">
        <f t="shared" si="29"/>
        <v>82963</v>
      </c>
      <c r="P30" s="1"/>
      <c r="Q30" s="8">
        <v>8</v>
      </c>
      <c r="R30" s="5">
        <f t="shared" ref="R30:AC30" si="30">R11</f>
        <v>1</v>
      </c>
      <c r="S30" s="5">
        <f t="shared" si="30"/>
        <v>0</v>
      </c>
      <c r="T30" s="5">
        <f t="shared" si="30"/>
        <v>1</v>
      </c>
      <c r="U30" s="5">
        <f t="shared" si="30"/>
        <v>2</v>
      </c>
      <c r="V30" s="5">
        <f t="shared" si="30"/>
        <v>2</v>
      </c>
      <c r="W30" s="5">
        <f t="shared" si="30"/>
        <v>0</v>
      </c>
      <c r="X30" s="5">
        <f t="shared" si="30"/>
        <v>0</v>
      </c>
      <c r="Y30" s="5">
        <f t="shared" si="30"/>
        <v>0</v>
      </c>
      <c r="Z30" s="5">
        <f t="shared" si="30"/>
        <v>0</v>
      </c>
      <c r="AA30" s="5">
        <f t="shared" si="30"/>
        <v>1</v>
      </c>
      <c r="AB30" s="5">
        <f t="shared" si="30"/>
        <v>0</v>
      </c>
      <c r="AC30" s="5">
        <f t="shared" si="30"/>
        <v>0</v>
      </c>
      <c r="AD30" s="6">
        <f t="shared" si="18"/>
        <v>7</v>
      </c>
      <c r="AE30" s="1"/>
      <c r="AF30" s="8">
        <v>8</v>
      </c>
      <c r="AG30" s="7">
        <f t="shared" si="4"/>
        <v>56715</v>
      </c>
      <c r="AH30" s="7">
        <f t="shared" si="5"/>
        <v>0</v>
      </c>
      <c r="AI30" s="7">
        <f t="shared" si="6"/>
        <v>62815</v>
      </c>
      <c r="AJ30" s="7">
        <f t="shared" si="7"/>
        <v>133116</v>
      </c>
      <c r="AK30" s="7">
        <f t="shared" si="8"/>
        <v>135716</v>
      </c>
      <c r="AL30" s="7">
        <f t="shared" si="9"/>
        <v>0</v>
      </c>
      <c r="AM30" s="7">
        <f t="shared" si="10"/>
        <v>0</v>
      </c>
      <c r="AN30" s="7">
        <f t="shared" si="11"/>
        <v>0</v>
      </c>
      <c r="AO30" s="7">
        <f t="shared" si="12"/>
        <v>0</v>
      </c>
      <c r="AP30" s="7">
        <f t="shared" si="13"/>
        <v>77848</v>
      </c>
      <c r="AQ30" s="7">
        <f t="shared" si="14"/>
        <v>0</v>
      </c>
      <c r="AR30" s="7">
        <f t="shared" si="15"/>
        <v>0</v>
      </c>
    </row>
    <row r="31" spans="1:44" x14ac:dyDescent="0.25">
      <c r="C31" s="9">
        <v>9</v>
      </c>
      <c r="D31" s="4">
        <v>58015</v>
      </c>
      <c r="E31" s="4">
        <v>59315</v>
      </c>
      <c r="F31" s="4">
        <v>64115</v>
      </c>
      <c r="G31" s="4">
        <v>67058</v>
      </c>
      <c r="H31" s="4">
        <v>68358</v>
      </c>
      <c r="I31" s="4">
        <v>71888</v>
      </c>
      <c r="J31" s="4">
        <v>73503</v>
      </c>
      <c r="K31" s="4">
        <v>75118</v>
      </c>
      <c r="L31" s="4">
        <v>76733</v>
      </c>
      <c r="M31" s="4">
        <v>78348</v>
      </c>
      <c r="N31" s="4">
        <v>79963</v>
      </c>
      <c r="O31" s="4">
        <v>83463</v>
      </c>
      <c r="P31" s="1"/>
      <c r="Q31" s="9">
        <v>9</v>
      </c>
      <c r="R31" s="5">
        <f t="shared" ref="R31:AC31" si="31">R12</f>
        <v>0</v>
      </c>
      <c r="S31" s="5">
        <f t="shared" si="31"/>
        <v>0</v>
      </c>
      <c r="T31" s="5">
        <f t="shared" si="31"/>
        <v>3</v>
      </c>
      <c r="U31" s="5">
        <f t="shared" si="31"/>
        <v>1</v>
      </c>
      <c r="V31" s="5">
        <f t="shared" si="31"/>
        <v>3</v>
      </c>
      <c r="W31" s="5">
        <f t="shared" si="31"/>
        <v>3</v>
      </c>
      <c r="X31" s="5">
        <f t="shared" si="31"/>
        <v>1</v>
      </c>
      <c r="Y31" s="5">
        <f t="shared" si="31"/>
        <v>0</v>
      </c>
      <c r="Z31" s="5">
        <f t="shared" si="31"/>
        <v>1</v>
      </c>
      <c r="AA31" s="5">
        <f t="shared" si="31"/>
        <v>0</v>
      </c>
      <c r="AB31" s="5">
        <f t="shared" si="31"/>
        <v>1</v>
      </c>
      <c r="AC31" s="5">
        <f t="shared" si="31"/>
        <v>0</v>
      </c>
      <c r="AD31" s="6">
        <f t="shared" si="18"/>
        <v>13</v>
      </c>
      <c r="AE31" s="1"/>
      <c r="AF31" s="9">
        <v>9</v>
      </c>
      <c r="AG31" s="7">
        <f t="shared" si="4"/>
        <v>0</v>
      </c>
      <c r="AH31" s="7">
        <f t="shared" si="5"/>
        <v>0</v>
      </c>
      <c r="AI31" s="7">
        <f t="shared" si="6"/>
        <v>192345</v>
      </c>
      <c r="AJ31" s="7">
        <f t="shared" si="7"/>
        <v>67058</v>
      </c>
      <c r="AK31" s="7">
        <f t="shared" si="8"/>
        <v>205074</v>
      </c>
      <c r="AL31" s="7">
        <f t="shared" si="9"/>
        <v>215664</v>
      </c>
      <c r="AM31" s="7">
        <f t="shared" si="10"/>
        <v>73503</v>
      </c>
      <c r="AN31" s="7">
        <f t="shared" si="11"/>
        <v>0</v>
      </c>
      <c r="AO31" s="7">
        <f t="shared" si="12"/>
        <v>76733</v>
      </c>
      <c r="AP31" s="7">
        <f t="shared" si="13"/>
        <v>0</v>
      </c>
      <c r="AQ31" s="7">
        <f t="shared" si="14"/>
        <v>79963</v>
      </c>
      <c r="AR31" s="7">
        <f t="shared" si="15"/>
        <v>0</v>
      </c>
    </row>
    <row r="32" spans="1:44" x14ac:dyDescent="0.25">
      <c r="C32" s="9">
        <v>10</v>
      </c>
      <c r="D32" s="4">
        <v>59315</v>
      </c>
      <c r="E32" s="4">
        <v>60615</v>
      </c>
      <c r="F32" s="4">
        <v>65415</v>
      </c>
      <c r="G32" s="4">
        <v>68358</v>
      </c>
      <c r="H32" s="4">
        <v>69658</v>
      </c>
      <c r="I32" s="4">
        <v>72388</v>
      </c>
      <c r="J32" s="4">
        <v>74003</v>
      </c>
      <c r="K32" s="4">
        <v>75618</v>
      </c>
      <c r="L32" s="4">
        <v>77233</v>
      </c>
      <c r="M32" s="4">
        <v>78848</v>
      </c>
      <c r="N32" s="4">
        <v>80463</v>
      </c>
      <c r="O32" s="4">
        <v>83963</v>
      </c>
      <c r="P32" s="1"/>
      <c r="Q32" s="9">
        <v>10</v>
      </c>
      <c r="R32" s="5">
        <f t="shared" ref="R32:AC32" si="32">R13</f>
        <v>0</v>
      </c>
      <c r="S32" s="5">
        <f t="shared" si="32"/>
        <v>0</v>
      </c>
      <c r="T32" s="5">
        <f t="shared" si="32"/>
        <v>2</v>
      </c>
      <c r="U32" s="5">
        <f t="shared" si="32"/>
        <v>6</v>
      </c>
      <c r="V32" s="5">
        <f t="shared" si="32"/>
        <v>3</v>
      </c>
      <c r="W32" s="5">
        <f t="shared" si="32"/>
        <v>0</v>
      </c>
      <c r="X32" s="5">
        <f t="shared" si="32"/>
        <v>0</v>
      </c>
      <c r="Y32" s="5">
        <f t="shared" si="32"/>
        <v>0</v>
      </c>
      <c r="Z32" s="5">
        <f t="shared" si="32"/>
        <v>1</v>
      </c>
      <c r="AA32" s="5">
        <f t="shared" si="32"/>
        <v>1</v>
      </c>
      <c r="AB32" s="5">
        <f t="shared" si="32"/>
        <v>0</v>
      </c>
      <c r="AC32" s="5">
        <f t="shared" si="32"/>
        <v>0</v>
      </c>
      <c r="AD32" s="6">
        <f t="shared" si="18"/>
        <v>13</v>
      </c>
      <c r="AE32" s="1"/>
      <c r="AF32" s="9">
        <v>10</v>
      </c>
      <c r="AG32" s="7">
        <f t="shared" si="4"/>
        <v>0</v>
      </c>
      <c r="AH32" s="7">
        <f t="shared" si="5"/>
        <v>0</v>
      </c>
      <c r="AI32" s="7">
        <f t="shared" si="6"/>
        <v>130830</v>
      </c>
      <c r="AJ32" s="7">
        <f t="shared" si="7"/>
        <v>410148</v>
      </c>
      <c r="AK32" s="7">
        <f t="shared" si="8"/>
        <v>208974</v>
      </c>
      <c r="AL32" s="7">
        <f t="shared" si="9"/>
        <v>0</v>
      </c>
      <c r="AM32" s="7">
        <f t="shared" si="10"/>
        <v>0</v>
      </c>
      <c r="AN32" s="7">
        <f t="shared" si="11"/>
        <v>0</v>
      </c>
      <c r="AO32" s="7">
        <f t="shared" si="12"/>
        <v>77233</v>
      </c>
      <c r="AP32" s="7">
        <f t="shared" si="13"/>
        <v>78848</v>
      </c>
      <c r="AQ32" s="7">
        <f t="shared" si="14"/>
        <v>0</v>
      </c>
      <c r="AR32" s="7">
        <f t="shared" si="15"/>
        <v>0</v>
      </c>
    </row>
    <row r="33" spans="1:44" x14ac:dyDescent="0.25">
      <c r="C33" s="9">
        <v>11</v>
      </c>
      <c r="D33" s="4">
        <v>60615</v>
      </c>
      <c r="E33" s="4">
        <v>62915</v>
      </c>
      <c r="F33" s="4">
        <v>67158</v>
      </c>
      <c r="G33" s="4">
        <v>69658</v>
      </c>
      <c r="H33" s="4">
        <v>71273</v>
      </c>
      <c r="I33" s="4">
        <v>72888</v>
      </c>
      <c r="J33" s="4">
        <v>74503</v>
      </c>
      <c r="K33" s="4">
        <v>76118</v>
      </c>
      <c r="L33" s="4">
        <v>77733</v>
      </c>
      <c r="M33" s="4">
        <v>79348</v>
      </c>
      <c r="N33" s="4">
        <v>80963</v>
      </c>
      <c r="O33" s="4">
        <v>84463</v>
      </c>
      <c r="P33" s="1"/>
      <c r="Q33" s="9">
        <v>11</v>
      </c>
      <c r="R33" s="5">
        <f>SUM(R14:R15)</f>
        <v>1</v>
      </c>
      <c r="S33" s="5">
        <f t="shared" ref="S33:AC33" si="33">SUM(S14:S15)</f>
        <v>1</v>
      </c>
      <c r="T33" s="5">
        <f t="shared" si="33"/>
        <v>21</v>
      </c>
      <c r="U33" s="5">
        <f t="shared" si="33"/>
        <v>27</v>
      </c>
      <c r="V33" s="5">
        <f t="shared" si="33"/>
        <v>20</v>
      </c>
      <c r="W33" s="5">
        <f t="shared" si="33"/>
        <v>12</v>
      </c>
      <c r="X33" s="5">
        <f t="shared" si="33"/>
        <v>5</v>
      </c>
      <c r="Y33" s="5">
        <f t="shared" si="33"/>
        <v>5</v>
      </c>
      <c r="Z33" s="5">
        <f t="shared" si="33"/>
        <v>1</v>
      </c>
      <c r="AA33" s="5">
        <f t="shared" si="33"/>
        <v>1</v>
      </c>
      <c r="AB33" s="5">
        <f t="shared" si="33"/>
        <v>14</v>
      </c>
      <c r="AC33" s="5">
        <f t="shared" si="33"/>
        <v>0</v>
      </c>
      <c r="AD33" s="6">
        <f t="shared" si="18"/>
        <v>108</v>
      </c>
      <c r="AE33" s="1"/>
      <c r="AF33" s="9">
        <v>11</v>
      </c>
      <c r="AG33" s="7">
        <f t="shared" si="4"/>
        <v>60615</v>
      </c>
      <c r="AH33" s="7">
        <f t="shared" si="5"/>
        <v>62915</v>
      </c>
      <c r="AI33" s="7">
        <f t="shared" si="6"/>
        <v>1410318</v>
      </c>
      <c r="AJ33" s="7">
        <f t="shared" si="7"/>
        <v>1880766</v>
      </c>
      <c r="AK33" s="7">
        <f t="shared" si="8"/>
        <v>1425460</v>
      </c>
      <c r="AL33" s="7">
        <f t="shared" si="9"/>
        <v>874656</v>
      </c>
      <c r="AM33" s="7">
        <f t="shared" si="10"/>
        <v>372515</v>
      </c>
      <c r="AN33" s="7">
        <f t="shared" si="11"/>
        <v>380590</v>
      </c>
      <c r="AO33" s="7">
        <f t="shared" si="12"/>
        <v>77733</v>
      </c>
      <c r="AP33" s="7">
        <f t="shared" si="13"/>
        <v>79348</v>
      </c>
      <c r="AQ33" s="7">
        <f t="shared" si="14"/>
        <v>1133482</v>
      </c>
      <c r="AR33" s="7">
        <f t="shared" si="15"/>
        <v>0</v>
      </c>
    </row>
    <row r="34" spans="1:44" x14ac:dyDescent="0.25"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"/>
      <c r="Q34" s="10"/>
      <c r="R34" s="12">
        <f>SUM(R23:R33)</f>
        <v>12</v>
      </c>
      <c r="S34" s="12">
        <f t="shared" ref="S34:AC34" si="34">SUM(S23:S33)</f>
        <v>3</v>
      </c>
      <c r="T34" s="12">
        <f t="shared" si="34"/>
        <v>30</v>
      </c>
      <c r="U34" s="12">
        <f t="shared" si="34"/>
        <v>48</v>
      </c>
      <c r="V34" s="12">
        <f t="shared" si="34"/>
        <v>30</v>
      </c>
      <c r="W34" s="12">
        <f t="shared" si="34"/>
        <v>16</v>
      </c>
      <c r="X34" s="12">
        <f t="shared" si="34"/>
        <v>6</v>
      </c>
      <c r="Y34" s="12">
        <f t="shared" si="34"/>
        <v>5</v>
      </c>
      <c r="Z34" s="12">
        <f t="shared" si="34"/>
        <v>3</v>
      </c>
      <c r="AA34" s="12">
        <f t="shared" si="34"/>
        <v>3</v>
      </c>
      <c r="AB34" s="12">
        <f t="shared" si="34"/>
        <v>15</v>
      </c>
      <c r="AC34" s="12">
        <f t="shared" si="34"/>
        <v>0</v>
      </c>
      <c r="AD34" s="6">
        <f>SUM(AD23:AD33)</f>
        <v>171</v>
      </c>
      <c r="AE34" s="1"/>
      <c r="AF34" s="30">
        <f>SUM(AG23:AR33)</f>
        <v>11856056</v>
      </c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</row>
    <row r="35" spans="1:44" x14ac:dyDescent="0.2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"/>
      <c r="Q35" s="10"/>
      <c r="R35" s="10"/>
      <c r="S35" s="10"/>
      <c r="T35" s="10"/>
      <c r="U35" s="13"/>
      <c r="V35" s="10"/>
      <c r="W35" s="10"/>
      <c r="X35" s="10"/>
      <c r="Y35" s="10"/>
      <c r="Z35" s="10"/>
      <c r="AA35" s="10"/>
      <c r="AB35" s="10"/>
      <c r="AC35" s="14">
        <f>AD33/AD34</f>
        <v>0.63157894736842102</v>
      </c>
      <c r="AD35" s="6">
        <f>SUM(R34:AC34)</f>
        <v>171</v>
      </c>
      <c r="AE35" s="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</row>
    <row r="37" spans="1:44" x14ac:dyDescent="0.25">
      <c r="C37" s="34" t="s">
        <v>16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1"/>
      <c r="Q37" s="33" t="str">
        <f>C37</f>
        <v xml:space="preserve">ATHENS AREA 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1"/>
      <c r="AF37" s="33" t="str">
        <f>Q37</f>
        <v xml:space="preserve">ATHENS AREA </v>
      </c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</row>
    <row r="38" spans="1:44" x14ac:dyDescent="0.25">
      <c r="C38" s="32" t="s">
        <v>17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1"/>
      <c r="Q38" s="33" t="s">
        <v>19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1"/>
      <c r="AF38" s="33" t="s">
        <v>20</v>
      </c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</row>
    <row r="39" spans="1:44" x14ac:dyDescent="0.25">
      <c r="C39" s="32" t="s">
        <v>26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1"/>
      <c r="Q39" s="33" t="str">
        <f>C39</f>
        <v>2014-2015 (Second Year)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1"/>
      <c r="AF39" s="33" t="str">
        <f>Q39</f>
        <v>2014-2015 (Second Year)</v>
      </c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</row>
    <row r="40" spans="1:44" x14ac:dyDescent="0.25">
      <c r="C40" s="2" t="s">
        <v>2</v>
      </c>
      <c r="D40" s="2" t="s">
        <v>3</v>
      </c>
      <c r="E40" s="2" t="s">
        <v>4</v>
      </c>
      <c r="F40" s="2" t="s">
        <v>5</v>
      </c>
      <c r="G40" s="2" t="s">
        <v>6</v>
      </c>
      <c r="H40" s="2" t="s">
        <v>7</v>
      </c>
      <c r="I40" s="2" t="s">
        <v>8</v>
      </c>
      <c r="J40" s="2" t="s">
        <v>9</v>
      </c>
      <c r="K40" s="2" t="s">
        <v>10</v>
      </c>
      <c r="L40" s="2" t="s">
        <v>11</v>
      </c>
      <c r="M40" s="2" t="s">
        <v>12</v>
      </c>
      <c r="N40" s="2" t="s">
        <v>13</v>
      </c>
      <c r="O40" s="2" t="s">
        <v>14</v>
      </c>
      <c r="P40" s="1"/>
      <c r="Q40" s="2" t="s">
        <v>2</v>
      </c>
      <c r="R40" s="2" t="s">
        <v>3</v>
      </c>
      <c r="S40" s="2" t="s">
        <v>4</v>
      </c>
      <c r="T40" s="2" t="s">
        <v>5</v>
      </c>
      <c r="U40" s="2" t="s">
        <v>6</v>
      </c>
      <c r="V40" s="2" t="s">
        <v>7</v>
      </c>
      <c r="W40" s="2" t="s">
        <v>8</v>
      </c>
      <c r="X40" s="2" t="s">
        <v>9</v>
      </c>
      <c r="Y40" s="2" t="s">
        <v>10</v>
      </c>
      <c r="Z40" s="2" t="s">
        <v>11</v>
      </c>
      <c r="AA40" s="2" t="s">
        <v>12</v>
      </c>
      <c r="AB40" s="2" t="s">
        <v>13</v>
      </c>
      <c r="AC40" s="2" t="s">
        <v>14</v>
      </c>
      <c r="AD40" s="2" t="s">
        <v>15</v>
      </c>
      <c r="AE40" s="1"/>
      <c r="AF40" s="2" t="s">
        <v>2</v>
      </c>
      <c r="AG40" s="2" t="s">
        <v>3</v>
      </c>
      <c r="AH40" s="2" t="s">
        <v>4</v>
      </c>
      <c r="AI40" s="2" t="s">
        <v>5</v>
      </c>
      <c r="AJ40" s="2" t="s">
        <v>6</v>
      </c>
      <c r="AK40" s="2" t="s">
        <v>7</v>
      </c>
      <c r="AL40" s="2" t="s">
        <v>8</v>
      </c>
      <c r="AM40" s="2" t="s">
        <v>9</v>
      </c>
      <c r="AN40" s="2" t="s">
        <v>10</v>
      </c>
      <c r="AO40" s="2" t="s">
        <v>11</v>
      </c>
      <c r="AP40" s="2" t="s">
        <v>12</v>
      </c>
      <c r="AQ40" s="2" t="s">
        <v>13</v>
      </c>
      <c r="AR40" s="2" t="s">
        <v>14</v>
      </c>
    </row>
    <row r="41" spans="1:44" x14ac:dyDescent="0.25">
      <c r="A41" s="15" t="s">
        <v>21</v>
      </c>
      <c r="B41" s="18">
        <f>AF52</f>
        <v>11912287</v>
      </c>
      <c r="C41" s="3">
        <v>1</v>
      </c>
      <c r="D41" s="4">
        <v>50165</v>
      </c>
      <c r="E41" s="4">
        <v>52965</v>
      </c>
      <c r="F41" s="4">
        <v>59315</v>
      </c>
      <c r="G41" s="4">
        <v>63058</v>
      </c>
      <c r="H41" s="4">
        <v>64358</v>
      </c>
      <c r="I41" s="4">
        <v>67888</v>
      </c>
      <c r="J41" s="4">
        <v>69503</v>
      </c>
      <c r="K41" s="4">
        <v>71118</v>
      </c>
      <c r="L41" s="4">
        <v>72733</v>
      </c>
      <c r="M41" s="4">
        <v>74348</v>
      </c>
      <c r="N41" s="4">
        <v>75963</v>
      </c>
      <c r="O41" s="4">
        <v>79463</v>
      </c>
      <c r="P41" s="1"/>
      <c r="Q41" s="3">
        <v>1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6">
        <f>SUM(R41:AC41)</f>
        <v>0</v>
      </c>
      <c r="AE41" s="1"/>
      <c r="AF41" s="3">
        <v>1</v>
      </c>
      <c r="AG41" s="7">
        <f t="shared" ref="AG41:AG51" si="35">R41*D41</f>
        <v>0</v>
      </c>
      <c r="AH41" s="7">
        <f t="shared" ref="AH41:AH51" si="36">S41*E41</f>
        <v>0</v>
      </c>
      <c r="AI41" s="7">
        <f t="shared" ref="AI41:AI51" si="37">T41*F41</f>
        <v>0</v>
      </c>
      <c r="AJ41" s="7">
        <f t="shared" ref="AJ41:AJ51" si="38">U41*G41</f>
        <v>0</v>
      </c>
      <c r="AK41" s="7">
        <f t="shared" ref="AK41:AK51" si="39">V41*H41</f>
        <v>0</v>
      </c>
      <c r="AL41" s="7">
        <f t="shared" ref="AL41:AL51" si="40">W41*I41</f>
        <v>0</v>
      </c>
      <c r="AM41" s="7">
        <f t="shared" ref="AM41:AM51" si="41">X41*J41</f>
        <v>0</v>
      </c>
      <c r="AN41" s="7">
        <f t="shared" ref="AN41:AN51" si="42">Y41*K41</f>
        <v>0</v>
      </c>
      <c r="AO41" s="7">
        <f t="shared" ref="AO41:AO51" si="43">Z41*L41</f>
        <v>0</v>
      </c>
      <c r="AP41" s="7">
        <f t="shared" ref="AP41:AP51" si="44">AA41*M41</f>
        <v>0</v>
      </c>
      <c r="AQ41" s="7">
        <f t="shared" ref="AQ41:AQ51" si="45">AB41*N41</f>
        <v>0</v>
      </c>
      <c r="AR41" s="7">
        <f t="shared" ref="AR41:AR51" si="46">AC41*O41</f>
        <v>0</v>
      </c>
    </row>
    <row r="42" spans="1:44" x14ac:dyDescent="0.25">
      <c r="A42" s="15" t="s">
        <v>22</v>
      </c>
      <c r="B42" s="18">
        <f>B23</f>
        <v>11856056</v>
      </c>
      <c r="C42" s="3">
        <v>2</v>
      </c>
      <c r="D42" s="4">
        <v>50665</v>
      </c>
      <c r="E42" s="4">
        <v>53456</v>
      </c>
      <c r="F42" s="4">
        <f t="shared" ref="F42:O42" si="47">F41+500</f>
        <v>59815</v>
      </c>
      <c r="G42" s="4">
        <f t="shared" si="47"/>
        <v>63558</v>
      </c>
      <c r="H42" s="4">
        <f t="shared" si="47"/>
        <v>64858</v>
      </c>
      <c r="I42" s="4">
        <f t="shared" si="47"/>
        <v>68388</v>
      </c>
      <c r="J42" s="4">
        <f t="shared" si="47"/>
        <v>70003</v>
      </c>
      <c r="K42" s="4">
        <f t="shared" si="47"/>
        <v>71618</v>
      </c>
      <c r="L42" s="4">
        <f t="shared" si="47"/>
        <v>73233</v>
      </c>
      <c r="M42" s="4">
        <f t="shared" si="47"/>
        <v>74848</v>
      </c>
      <c r="N42" s="4">
        <f t="shared" si="47"/>
        <v>76463</v>
      </c>
      <c r="O42" s="4">
        <f t="shared" si="47"/>
        <v>79963</v>
      </c>
      <c r="P42" s="1"/>
      <c r="Q42" s="3">
        <v>2</v>
      </c>
      <c r="R42" s="5">
        <f>R23</f>
        <v>0</v>
      </c>
      <c r="S42" s="5">
        <f t="shared" ref="S42:AC42" si="48">S23</f>
        <v>0</v>
      </c>
      <c r="T42" s="5">
        <f t="shared" si="48"/>
        <v>0</v>
      </c>
      <c r="U42" s="5">
        <f t="shared" si="48"/>
        <v>0</v>
      </c>
      <c r="V42" s="5">
        <f t="shared" si="48"/>
        <v>0</v>
      </c>
      <c r="W42" s="5">
        <f t="shared" si="48"/>
        <v>0</v>
      </c>
      <c r="X42" s="5">
        <f t="shared" si="48"/>
        <v>0</v>
      </c>
      <c r="Y42" s="5">
        <f t="shared" si="48"/>
        <v>0</v>
      </c>
      <c r="Z42" s="5">
        <f t="shared" si="48"/>
        <v>0</v>
      </c>
      <c r="AA42" s="5">
        <f t="shared" si="48"/>
        <v>0</v>
      </c>
      <c r="AB42" s="5">
        <f t="shared" si="48"/>
        <v>0</v>
      </c>
      <c r="AC42" s="5">
        <f t="shared" si="48"/>
        <v>0</v>
      </c>
      <c r="AD42" s="6">
        <f t="shared" ref="AD42:AD51" si="49">SUM(R42:AC42)</f>
        <v>0</v>
      </c>
      <c r="AE42" s="1"/>
      <c r="AF42" s="3">
        <v>2</v>
      </c>
      <c r="AG42" s="7">
        <f t="shared" si="35"/>
        <v>0</v>
      </c>
      <c r="AH42" s="7">
        <f t="shared" si="36"/>
        <v>0</v>
      </c>
      <c r="AI42" s="7">
        <f t="shared" si="37"/>
        <v>0</v>
      </c>
      <c r="AJ42" s="7">
        <f t="shared" si="38"/>
        <v>0</v>
      </c>
      <c r="AK42" s="7">
        <f t="shared" si="39"/>
        <v>0</v>
      </c>
      <c r="AL42" s="7">
        <f t="shared" si="40"/>
        <v>0</v>
      </c>
      <c r="AM42" s="7">
        <f t="shared" si="41"/>
        <v>0</v>
      </c>
      <c r="AN42" s="7">
        <f t="shared" si="42"/>
        <v>0</v>
      </c>
      <c r="AO42" s="7">
        <f t="shared" si="43"/>
        <v>0</v>
      </c>
      <c r="AP42" s="7">
        <f t="shared" si="44"/>
        <v>0</v>
      </c>
      <c r="AQ42" s="7">
        <f t="shared" si="45"/>
        <v>0</v>
      </c>
      <c r="AR42" s="7">
        <f t="shared" si="46"/>
        <v>0</v>
      </c>
    </row>
    <row r="43" spans="1:44" x14ac:dyDescent="0.25">
      <c r="A43" s="15" t="s">
        <v>23</v>
      </c>
      <c r="B43" s="18">
        <f>B41-B42</f>
        <v>56231</v>
      </c>
      <c r="C43" s="3">
        <v>3</v>
      </c>
      <c r="D43" s="4">
        <v>51165</v>
      </c>
      <c r="E43" s="4">
        <v>53965</v>
      </c>
      <c r="F43" s="4">
        <f t="shared" ref="F43:O43" si="50">F42+500</f>
        <v>60315</v>
      </c>
      <c r="G43" s="4">
        <f t="shared" si="50"/>
        <v>64058</v>
      </c>
      <c r="H43" s="4">
        <f t="shared" si="50"/>
        <v>65358</v>
      </c>
      <c r="I43" s="4">
        <f t="shared" si="50"/>
        <v>68888</v>
      </c>
      <c r="J43" s="4">
        <f t="shared" si="50"/>
        <v>70503</v>
      </c>
      <c r="K43" s="4">
        <f t="shared" si="50"/>
        <v>72118</v>
      </c>
      <c r="L43" s="4">
        <f t="shared" si="50"/>
        <v>73733</v>
      </c>
      <c r="M43" s="4">
        <f t="shared" si="50"/>
        <v>75348</v>
      </c>
      <c r="N43" s="4">
        <f t="shared" si="50"/>
        <v>76963</v>
      </c>
      <c r="O43" s="4">
        <f t="shared" si="50"/>
        <v>80463</v>
      </c>
      <c r="P43" s="1"/>
      <c r="Q43" s="3">
        <v>3</v>
      </c>
      <c r="R43" s="5">
        <f t="shared" ref="R43:AC43" si="51">R24</f>
        <v>0</v>
      </c>
      <c r="S43" s="5">
        <f t="shared" si="51"/>
        <v>0</v>
      </c>
      <c r="T43" s="5">
        <f t="shared" si="51"/>
        <v>0</v>
      </c>
      <c r="U43" s="5">
        <f t="shared" si="51"/>
        <v>0</v>
      </c>
      <c r="V43" s="5">
        <f t="shared" si="51"/>
        <v>0</v>
      </c>
      <c r="W43" s="5">
        <f t="shared" si="51"/>
        <v>0</v>
      </c>
      <c r="X43" s="5">
        <f t="shared" si="51"/>
        <v>0</v>
      </c>
      <c r="Y43" s="5">
        <f t="shared" si="51"/>
        <v>0</v>
      </c>
      <c r="Z43" s="5">
        <f t="shared" si="51"/>
        <v>0</v>
      </c>
      <c r="AA43" s="5">
        <f t="shared" si="51"/>
        <v>0</v>
      </c>
      <c r="AB43" s="5">
        <f t="shared" si="51"/>
        <v>0</v>
      </c>
      <c r="AC43" s="5">
        <f t="shared" si="51"/>
        <v>0</v>
      </c>
      <c r="AD43" s="6">
        <f t="shared" si="49"/>
        <v>0</v>
      </c>
      <c r="AE43" s="1"/>
      <c r="AF43" s="3">
        <v>3</v>
      </c>
      <c r="AG43" s="7">
        <f t="shared" si="35"/>
        <v>0</v>
      </c>
      <c r="AH43" s="7">
        <f t="shared" si="36"/>
        <v>0</v>
      </c>
      <c r="AI43" s="7">
        <f t="shared" si="37"/>
        <v>0</v>
      </c>
      <c r="AJ43" s="7">
        <f t="shared" si="38"/>
        <v>0</v>
      </c>
      <c r="AK43" s="7">
        <f t="shared" si="39"/>
        <v>0</v>
      </c>
      <c r="AL43" s="7">
        <f t="shared" si="40"/>
        <v>0</v>
      </c>
      <c r="AM43" s="7">
        <f t="shared" si="41"/>
        <v>0</v>
      </c>
      <c r="AN43" s="7">
        <f t="shared" si="42"/>
        <v>0</v>
      </c>
      <c r="AO43" s="7">
        <f t="shared" si="43"/>
        <v>0</v>
      </c>
      <c r="AP43" s="7">
        <f t="shared" si="44"/>
        <v>0</v>
      </c>
      <c r="AQ43" s="7">
        <f t="shared" si="45"/>
        <v>0</v>
      </c>
      <c r="AR43" s="7">
        <f t="shared" si="46"/>
        <v>0</v>
      </c>
    </row>
    <row r="44" spans="1:44" x14ac:dyDescent="0.25">
      <c r="A44" s="15" t="s">
        <v>24</v>
      </c>
      <c r="B44" s="19">
        <f>B43/B42</f>
        <v>4.7428082323497794E-3</v>
      </c>
      <c r="C44" s="3">
        <v>4</v>
      </c>
      <c r="D44" s="4">
        <v>51665</v>
      </c>
      <c r="E44" s="4">
        <v>54465</v>
      </c>
      <c r="F44" s="4">
        <f t="shared" ref="F44:O44" si="52">F43+500</f>
        <v>60815</v>
      </c>
      <c r="G44" s="4">
        <f t="shared" si="52"/>
        <v>64558</v>
      </c>
      <c r="H44" s="4">
        <f t="shared" si="52"/>
        <v>65858</v>
      </c>
      <c r="I44" s="4">
        <f t="shared" si="52"/>
        <v>69388</v>
      </c>
      <c r="J44" s="4">
        <f t="shared" si="52"/>
        <v>71003</v>
      </c>
      <c r="K44" s="4">
        <f t="shared" si="52"/>
        <v>72618</v>
      </c>
      <c r="L44" s="4">
        <f t="shared" si="52"/>
        <v>74233</v>
      </c>
      <c r="M44" s="4">
        <f t="shared" si="52"/>
        <v>75848</v>
      </c>
      <c r="N44" s="4">
        <f t="shared" si="52"/>
        <v>77463</v>
      </c>
      <c r="O44" s="4">
        <f t="shared" si="52"/>
        <v>80963</v>
      </c>
      <c r="P44" s="1"/>
      <c r="Q44" s="3">
        <v>4</v>
      </c>
      <c r="R44" s="5">
        <f t="shared" ref="R44:AC44" si="53">R25</f>
        <v>2</v>
      </c>
      <c r="S44" s="5">
        <f t="shared" si="53"/>
        <v>0</v>
      </c>
      <c r="T44" s="5">
        <f t="shared" si="53"/>
        <v>0</v>
      </c>
      <c r="U44" s="5">
        <f t="shared" si="53"/>
        <v>1</v>
      </c>
      <c r="V44" s="5">
        <f t="shared" si="53"/>
        <v>0</v>
      </c>
      <c r="W44" s="5">
        <f t="shared" si="53"/>
        <v>0</v>
      </c>
      <c r="X44" s="5">
        <f t="shared" si="53"/>
        <v>0</v>
      </c>
      <c r="Y44" s="5">
        <f t="shared" si="53"/>
        <v>0</v>
      </c>
      <c r="Z44" s="5">
        <f t="shared" si="53"/>
        <v>0</v>
      </c>
      <c r="AA44" s="5">
        <f t="shared" si="53"/>
        <v>0</v>
      </c>
      <c r="AB44" s="5">
        <f t="shared" si="53"/>
        <v>0</v>
      </c>
      <c r="AC44" s="5">
        <f t="shared" si="53"/>
        <v>0</v>
      </c>
      <c r="AD44" s="6">
        <f t="shared" si="49"/>
        <v>3</v>
      </c>
      <c r="AE44" s="1"/>
      <c r="AF44" s="3">
        <v>4</v>
      </c>
      <c r="AG44" s="7">
        <f t="shared" si="35"/>
        <v>103330</v>
      </c>
      <c r="AH44" s="7">
        <f t="shared" si="36"/>
        <v>0</v>
      </c>
      <c r="AI44" s="7">
        <f t="shared" si="37"/>
        <v>0</v>
      </c>
      <c r="AJ44" s="7">
        <f t="shared" si="38"/>
        <v>64558</v>
      </c>
      <c r="AK44" s="7">
        <f t="shared" si="39"/>
        <v>0</v>
      </c>
      <c r="AL44" s="7">
        <f t="shared" si="40"/>
        <v>0</v>
      </c>
      <c r="AM44" s="7">
        <f t="shared" si="41"/>
        <v>0</v>
      </c>
      <c r="AN44" s="7">
        <f t="shared" si="42"/>
        <v>0</v>
      </c>
      <c r="AO44" s="7">
        <f t="shared" si="43"/>
        <v>0</v>
      </c>
      <c r="AP44" s="7">
        <f t="shared" si="44"/>
        <v>0</v>
      </c>
      <c r="AQ44" s="7">
        <f t="shared" si="45"/>
        <v>0</v>
      </c>
      <c r="AR44" s="7">
        <f t="shared" si="46"/>
        <v>0</v>
      </c>
    </row>
    <row r="45" spans="1:44" x14ac:dyDescent="0.25">
      <c r="C45" s="3">
        <v>5</v>
      </c>
      <c r="D45" s="4">
        <v>52915</v>
      </c>
      <c r="E45" s="4">
        <v>54965</v>
      </c>
      <c r="F45" s="4">
        <f t="shared" ref="F45:O45" si="54">F44+500</f>
        <v>61315</v>
      </c>
      <c r="G45" s="4">
        <f t="shared" si="54"/>
        <v>65058</v>
      </c>
      <c r="H45" s="4">
        <f t="shared" si="54"/>
        <v>66358</v>
      </c>
      <c r="I45" s="4">
        <f t="shared" si="54"/>
        <v>69888</v>
      </c>
      <c r="J45" s="4">
        <f t="shared" si="54"/>
        <v>71503</v>
      </c>
      <c r="K45" s="4">
        <f t="shared" si="54"/>
        <v>73118</v>
      </c>
      <c r="L45" s="4">
        <f t="shared" si="54"/>
        <v>74733</v>
      </c>
      <c r="M45" s="4">
        <f t="shared" si="54"/>
        <v>76348</v>
      </c>
      <c r="N45" s="4">
        <f t="shared" si="54"/>
        <v>77963</v>
      </c>
      <c r="O45" s="4">
        <f t="shared" si="54"/>
        <v>81463</v>
      </c>
      <c r="P45" s="1"/>
      <c r="Q45" s="3">
        <v>5</v>
      </c>
      <c r="R45" s="5">
        <f t="shared" ref="R45:AC45" si="55">R26</f>
        <v>3</v>
      </c>
      <c r="S45" s="5">
        <f t="shared" si="55"/>
        <v>0</v>
      </c>
      <c r="T45" s="5">
        <f t="shared" si="55"/>
        <v>0</v>
      </c>
      <c r="U45" s="5">
        <f t="shared" si="55"/>
        <v>3</v>
      </c>
      <c r="V45" s="5">
        <f t="shared" si="55"/>
        <v>0</v>
      </c>
      <c r="W45" s="5">
        <f t="shared" si="55"/>
        <v>0</v>
      </c>
      <c r="X45" s="5">
        <f t="shared" si="55"/>
        <v>0</v>
      </c>
      <c r="Y45" s="5">
        <f t="shared" si="55"/>
        <v>0</v>
      </c>
      <c r="Z45" s="5">
        <f t="shared" si="55"/>
        <v>0</v>
      </c>
      <c r="AA45" s="5">
        <f t="shared" si="55"/>
        <v>0</v>
      </c>
      <c r="AB45" s="5">
        <f t="shared" si="55"/>
        <v>0</v>
      </c>
      <c r="AC45" s="5">
        <f t="shared" si="55"/>
        <v>0</v>
      </c>
      <c r="AD45" s="6">
        <f t="shared" si="49"/>
        <v>6</v>
      </c>
      <c r="AE45" s="1"/>
      <c r="AF45" s="3">
        <v>5</v>
      </c>
      <c r="AG45" s="7">
        <f t="shared" si="35"/>
        <v>158745</v>
      </c>
      <c r="AH45" s="7">
        <f t="shared" si="36"/>
        <v>0</v>
      </c>
      <c r="AI45" s="7">
        <f t="shared" si="37"/>
        <v>0</v>
      </c>
      <c r="AJ45" s="7">
        <f t="shared" si="38"/>
        <v>195174</v>
      </c>
      <c r="AK45" s="7">
        <f t="shared" si="39"/>
        <v>0</v>
      </c>
      <c r="AL45" s="7">
        <f t="shared" si="40"/>
        <v>0</v>
      </c>
      <c r="AM45" s="7">
        <f t="shared" si="41"/>
        <v>0</v>
      </c>
      <c r="AN45" s="7">
        <f t="shared" si="42"/>
        <v>0</v>
      </c>
      <c r="AO45" s="7">
        <f t="shared" si="43"/>
        <v>0</v>
      </c>
      <c r="AP45" s="7">
        <f t="shared" si="44"/>
        <v>0</v>
      </c>
      <c r="AQ45" s="7">
        <f t="shared" si="45"/>
        <v>0</v>
      </c>
      <c r="AR45" s="7">
        <f t="shared" si="46"/>
        <v>0</v>
      </c>
    </row>
    <row r="46" spans="1:44" x14ac:dyDescent="0.25">
      <c r="A46" s="15" t="s">
        <v>0</v>
      </c>
      <c r="B46" s="18">
        <v>56231</v>
      </c>
      <c r="C46" s="3">
        <v>6</v>
      </c>
      <c r="D46" s="4">
        <v>54165</v>
      </c>
      <c r="E46" s="4">
        <v>55465</v>
      </c>
      <c r="F46" s="4">
        <f t="shared" ref="F46:O46" si="56">F45+500</f>
        <v>61815</v>
      </c>
      <c r="G46" s="4">
        <f t="shared" si="56"/>
        <v>65558</v>
      </c>
      <c r="H46" s="4">
        <f t="shared" si="56"/>
        <v>66858</v>
      </c>
      <c r="I46" s="4">
        <f t="shared" si="56"/>
        <v>70388</v>
      </c>
      <c r="J46" s="4">
        <f t="shared" si="56"/>
        <v>72003</v>
      </c>
      <c r="K46" s="4">
        <f t="shared" si="56"/>
        <v>73618</v>
      </c>
      <c r="L46" s="4">
        <f t="shared" si="56"/>
        <v>75233</v>
      </c>
      <c r="M46" s="4">
        <f t="shared" si="56"/>
        <v>76848</v>
      </c>
      <c r="N46" s="4">
        <f t="shared" si="56"/>
        <v>78463</v>
      </c>
      <c r="O46" s="4">
        <f t="shared" si="56"/>
        <v>81963</v>
      </c>
      <c r="P46" s="1"/>
      <c r="Q46" s="3">
        <v>6</v>
      </c>
      <c r="R46" s="5">
        <f t="shared" ref="R46:AC46" si="57">R27</f>
        <v>0</v>
      </c>
      <c r="S46" s="5">
        <f t="shared" si="57"/>
        <v>1</v>
      </c>
      <c r="T46" s="5">
        <f t="shared" si="57"/>
        <v>1</v>
      </c>
      <c r="U46" s="5">
        <f t="shared" si="57"/>
        <v>2</v>
      </c>
      <c r="V46" s="5">
        <f t="shared" si="57"/>
        <v>1</v>
      </c>
      <c r="W46" s="5">
        <f t="shared" si="57"/>
        <v>1</v>
      </c>
      <c r="X46" s="5">
        <f t="shared" si="57"/>
        <v>0</v>
      </c>
      <c r="Y46" s="5">
        <f t="shared" si="57"/>
        <v>0</v>
      </c>
      <c r="Z46" s="5">
        <f t="shared" si="57"/>
        <v>0</v>
      </c>
      <c r="AA46" s="5">
        <f t="shared" si="57"/>
        <v>0</v>
      </c>
      <c r="AB46" s="5">
        <f t="shared" si="57"/>
        <v>0</v>
      </c>
      <c r="AC46" s="5">
        <f t="shared" si="57"/>
        <v>0</v>
      </c>
      <c r="AD46" s="6">
        <f t="shared" si="49"/>
        <v>6</v>
      </c>
      <c r="AE46" s="1"/>
      <c r="AF46" s="3">
        <v>6</v>
      </c>
      <c r="AG46" s="7">
        <f t="shared" si="35"/>
        <v>0</v>
      </c>
      <c r="AH46" s="7">
        <f t="shared" si="36"/>
        <v>55465</v>
      </c>
      <c r="AI46" s="7">
        <f t="shared" si="37"/>
        <v>61815</v>
      </c>
      <c r="AJ46" s="7">
        <f t="shared" si="38"/>
        <v>131116</v>
      </c>
      <c r="AK46" s="7">
        <f t="shared" si="39"/>
        <v>66858</v>
      </c>
      <c r="AL46" s="7">
        <f t="shared" si="40"/>
        <v>70388</v>
      </c>
      <c r="AM46" s="7">
        <f t="shared" si="41"/>
        <v>0</v>
      </c>
      <c r="AN46" s="7">
        <f t="shared" si="42"/>
        <v>0</v>
      </c>
      <c r="AO46" s="7">
        <f t="shared" si="43"/>
        <v>0</v>
      </c>
      <c r="AP46" s="7">
        <f t="shared" si="44"/>
        <v>0</v>
      </c>
      <c r="AQ46" s="7">
        <f t="shared" si="45"/>
        <v>0</v>
      </c>
      <c r="AR46" s="7">
        <f t="shared" si="46"/>
        <v>0</v>
      </c>
    </row>
    <row r="47" spans="1:44" x14ac:dyDescent="0.25">
      <c r="A47" s="15" t="s">
        <v>1</v>
      </c>
      <c r="B47" s="19">
        <v>4.7428082323497794E-3</v>
      </c>
      <c r="C47" s="8">
        <v>7</v>
      </c>
      <c r="D47" s="4">
        <v>55415</v>
      </c>
      <c r="E47" s="4">
        <v>56715</v>
      </c>
      <c r="F47" s="4">
        <f t="shared" ref="F47:O47" si="58">F46+500</f>
        <v>62315</v>
      </c>
      <c r="G47" s="4">
        <f t="shared" si="58"/>
        <v>66058</v>
      </c>
      <c r="H47" s="4">
        <f t="shared" si="58"/>
        <v>67358</v>
      </c>
      <c r="I47" s="4">
        <f t="shared" si="58"/>
        <v>70888</v>
      </c>
      <c r="J47" s="4">
        <f t="shared" si="58"/>
        <v>72503</v>
      </c>
      <c r="K47" s="4">
        <f t="shared" si="58"/>
        <v>74118</v>
      </c>
      <c r="L47" s="4">
        <f t="shared" si="58"/>
        <v>75733</v>
      </c>
      <c r="M47" s="4">
        <f t="shared" si="58"/>
        <v>77348</v>
      </c>
      <c r="N47" s="4">
        <f t="shared" si="58"/>
        <v>78963</v>
      </c>
      <c r="O47" s="4">
        <f t="shared" si="58"/>
        <v>82463</v>
      </c>
      <c r="P47" s="1"/>
      <c r="Q47" s="8">
        <v>7</v>
      </c>
      <c r="R47" s="5">
        <f t="shared" ref="R47:AC47" si="59">R28</f>
        <v>3</v>
      </c>
      <c r="S47" s="5">
        <f t="shared" si="59"/>
        <v>0</v>
      </c>
      <c r="T47" s="5">
        <f t="shared" si="59"/>
        <v>1</v>
      </c>
      <c r="U47" s="5">
        <f t="shared" si="59"/>
        <v>1</v>
      </c>
      <c r="V47" s="5">
        <f t="shared" si="59"/>
        <v>0</v>
      </c>
      <c r="W47" s="5">
        <f t="shared" si="59"/>
        <v>0</v>
      </c>
      <c r="X47" s="5">
        <f t="shared" si="59"/>
        <v>0</v>
      </c>
      <c r="Y47" s="5">
        <f t="shared" si="59"/>
        <v>0</v>
      </c>
      <c r="Z47" s="5">
        <f t="shared" si="59"/>
        <v>0</v>
      </c>
      <c r="AA47" s="5">
        <f t="shared" si="59"/>
        <v>0</v>
      </c>
      <c r="AB47" s="5">
        <f t="shared" si="59"/>
        <v>0</v>
      </c>
      <c r="AC47" s="5">
        <f t="shared" si="59"/>
        <v>0</v>
      </c>
      <c r="AD47" s="6">
        <f t="shared" si="49"/>
        <v>5</v>
      </c>
      <c r="AE47" s="1"/>
      <c r="AF47" s="8">
        <v>7</v>
      </c>
      <c r="AG47" s="7">
        <f t="shared" si="35"/>
        <v>166245</v>
      </c>
      <c r="AH47" s="7">
        <f t="shared" si="36"/>
        <v>0</v>
      </c>
      <c r="AI47" s="7">
        <f t="shared" si="37"/>
        <v>62315</v>
      </c>
      <c r="AJ47" s="7">
        <f t="shared" si="38"/>
        <v>66058</v>
      </c>
      <c r="AK47" s="7">
        <f t="shared" si="39"/>
        <v>0</v>
      </c>
      <c r="AL47" s="7">
        <f t="shared" si="40"/>
        <v>0</v>
      </c>
      <c r="AM47" s="7">
        <f t="shared" si="41"/>
        <v>0</v>
      </c>
      <c r="AN47" s="7">
        <f t="shared" si="42"/>
        <v>0</v>
      </c>
      <c r="AO47" s="7">
        <f t="shared" si="43"/>
        <v>0</v>
      </c>
      <c r="AP47" s="7">
        <f t="shared" si="44"/>
        <v>0</v>
      </c>
      <c r="AQ47" s="7">
        <f t="shared" si="45"/>
        <v>0</v>
      </c>
      <c r="AR47" s="7">
        <f t="shared" si="46"/>
        <v>0</v>
      </c>
    </row>
    <row r="48" spans="1:44" x14ac:dyDescent="0.25">
      <c r="C48" s="8">
        <v>8</v>
      </c>
      <c r="D48" s="4">
        <v>56715</v>
      </c>
      <c r="E48" s="4">
        <v>58015</v>
      </c>
      <c r="F48" s="4">
        <f t="shared" ref="F48:O48" si="60">F47+500</f>
        <v>62815</v>
      </c>
      <c r="G48" s="4">
        <f t="shared" si="60"/>
        <v>66558</v>
      </c>
      <c r="H48" s="4">
        <f t="shared" si="60"/>
        <v>67858</v>
      </c>
      <c r="I48" s="4">
        <f t="shared" si="60"/>
        <v>71388</v>
      </c>
      <c r="J48" s="4">
        <f t="shared" si="60"/>
        <v>73003</v>
      </c>
      <c r="K48" s="4">
        <f t="shared" si="60"/>
        <v>74618</v>
      </c>
      <c r="L48" s="4">
        <f t="shared" si="60"/>
        <v>76233</v>
      </c>
      <c r="M48" s="4">
        <f t="shared" si="60"/>
        <v>77848</v>
      </c>
      <c r="N48" s="4">
        <f t="shared" si="60"/>
        <v>79463</v>
      </c>
      <c r="O48" s="4">
        <f t="shared" si="60"/>
        <v>82963</v>
      </c>
      <c r="P48" s="1"/>
      <c r="Q48" s="8">
        <v>8</v>
      </c>
      <c r="R48" s="5">
        <f t="shared" ref="R48:AC48" si="61">R29</f>
        <v>2</v>
      </c>
      <c r="S48" s="5">
        <f t="shared" si="61"/>
        <v>1</v>
      </c>
      <c r="T48" s="5">
        <f t="shared" si="61"/>
        <v>1</v>
      </c>
      <c r="U48" s="5">
        <f t="shared" si="61"/>
        <v>5</v>
      </c>
      <c r="V48" s="5">
        <f t="shared" si="61"/>
        <v>1</v>
      </c>
      <c r="W48" s="5">
        <f t="shared" si="61"/>
        <v>0</v>
      </c>
      <c r="X48" s="5">
        <f t="shared" si="61"/>
        <v>0</v>
      </c>
      <c r="Y48" s="5">
        <f t="shared" si="61"/>
        <v>0</v>
      </c>
      <c r="Z48" s="5">
        <f t="shared" si="61"/>
        <v>0</v>
      </c>
      <c r="AA48" s="5">
        <f t="shared" si="61"/>
        <v>0</v>
      </c>
      <c r="AB48" s="5">
        <f t="shared" si="61"/>
        <v>0</v>
      </c>
      <c r="AC48" s="5">
        <f t="shared" si="61"/>
        <v>0</v>
      </c>
      <c r="AD48" s="6">
        <f t="shared" si="49"/>
        <v>10</v>
      </c>
      <c r="AE48" s="1"/>
      <c r="AF48" s="8">
        <v>8</v>
      </c>
      <c r="AG48" s="7">
        <f t="shared" si="35"/>
        <v>113430</v>
      </c>
      <c r="AH48" s="7">
        <f t="shared" si="36"/>
        <v>58015</v>
      </c>
      <c r="AI48" s="7">
        <f t="shared" si="37"/>
        <v>62815</v>
      </c>
      <c r="AJ48" s="7">
        <f t="shared" si="38"/>
        <v>332790</v>
      </c>
      <c r="AK48" s="7">
        <f t="shared" si="39"/>
        <v>67858</v>
      </c>
      <c r="AL48" s="7">
        <f t="shared" si="40"/>
        <v>0</v>
      </c>
      <c r="AM48" s="7">
        <f t="shared" si="41"/>
        <v>0</v>
      </c>
      <c r="AN48" s="7">
        <f t="shared" si="42"/>
        <v>0</v>
      </c>
      <c r="AO48" s="7">
        <f t="shared" si="43"/>
        <v>0</v>
      </c>
      <c r="AP48" s="7">
        <f t="shared" si="44"/>
        <v>0</v>
      </c>
      <c r="AQ48" s="7">
        <f t="shared" si="45"/>
        <v>0</v>
      </c>
      <c r="AR48" s="7">
        <f t="shared" si="46"/>
        <v>0</v>
      </c>
    </row>
    <row r="49" spans="1:44" x14ac:dyDescent="0.25">
      <c r="C49" s="9">
        <v>9</v>
      </c>
      <c r="D49" s="4">
        <v>58015</v>
      </c>
      <c r="E49" s="4">
        <v>59315</v>
      </c>
      <c r="F49" s="4">
        <v>64115</v>
      </c>
      <c r="G49" s="4">
        <v>67058</v>
      </c>
      <c r="H49" s="4">
        <v>68358</v>
      </c>
      <c r="I49" s="4">
        <v>71888</v>
      </c>
      <c r="J49" s="4">
        <v>73503</v>
      </c>
      <c r="K49" s="4">
        <v>75118</v>
      </c>
      <c r="L49" s="4">
        <v>76733</v>
      </c>
      <c r="M49" s="4">
        <v>78348</v>
      </c>
      <c r="N49" s="4">
        <v>79963</v>
      </c>
      <c r="O49" s="4">
        <v>83463</v>
      </c>
      <c r="P49" s="1"/>
      <c r="Q49" s="9">
        <v>9</v>
      </c>
      <c r="R49" s="5">
        <f t="shared" ref="R49:AC49" si="62">R30</f>
        <v>1</v>
      </c>
      <c r="S49" s="5">
        <f t="shared" si="62"/>
        <v>0</v>
      </c>
      <c r="T49" s="5">
        <f t="shared" si="62"/>
        <v>1</v>
      </c>
      <c r="U49" s="5">
        <f t="shared" si="62"/>
        <v>2</v>
      </c>
      <c r="V49" s="5">
        <f t="shared" si="62"/>
        <v>2</v>
      </c>
      <c r="W49" s="5">
        <f t="shared" si="62"/>
        <v>0</v>
      </c>
      <c r="X49" s="5">
        <f t="shared" si="62"/>
        <v>0</v>
      </c>
      <c r="Y49" s="5">
        <f t="shared" si="62"/>
        <v>0</v>
      </c>
      <c r="Z49" s="5">
        <f t="shared" si="62"/>
        <v>0</v>
      </c>
      <c r="AA49" s="5">
        <f t="shared" si="62"/>
        <v>1</v>
      </c>
      <c r="AB49" s="5">
        <f t="shared" si="62"/>
        <v>0</v>
      </c>
      <c r="AC49" s="5">
        <f t="shared" si="62"/>
        <v>0</v>
      </c>
      <c r="AD49" s="6">
        <f t="shared" si="49"/>
        <v>7</v>
      </c>
      <c r="AE49" s="1"/>
      <c r="AF49" s="9">
        <v>9</v>
      </c>
      <c r="AG49" s="7">
        <f t="shared" si="35"/>
        <v>58015</v>
      </c>
      <c r="AH49" s="7">
        <f t="shared" si="36"/>
        <v>0</v>
      </c>
      <c r="AI49" s="7">
        <f t="shared" si="37"/>
        <v>64115</v>
      </c>
      <c r="AJ49" s="7">
        <f t="shared" si="38"/>
        <v>134116</v>
      </c>
      <c r="AK49" s="7">
        <f t="shared" si="39"/>
        <v>136716</v>
      </c>
      <c r="AL49" s="7">
        <f t="shared" si="40"/>
        <v>0</v>
      </c>
      <c r="AM49" s="7">
        <f t="shared" si="41"/>
        <v>0</v>
      </c>
      <c r="AN49" s="7">
        <f t="shared" si="42"/>
        <v>0</v>
      </c>
      <c r="AO49" s="7">
        <f t="shared" si="43"/>
        <v>0</v>
      </c>
      <c r="AP49" s="7">
        <f t="shared" si="44"/>
        <v>78348</v>
      </c>
      <c r="AQ49" s="7">
        <f t="shared" si="45"/>
        <v>0</v>
      </c>
      <c r="AR49" s="7">
        <f t="shared" si="46"/>
        <v>0</v>
      </c>
    </row>
    <row r="50" spans="1:44" x14ac:dyDescent="0.25">
      <c r="C50" s="9">
        <v>10</v>
      </c>
      <c r="D50" s="4">
        <v>59315</v>
      </c>
      <c r="E50" s="4">
        <v>60615</v>
      </c>
      <c r="F50" s="4">
        <v>65415</v>
      </c>
      <c r="G50" s="4">
        <v>68358</v>
      </c>
      <c r="H50" s="4">
        <v>69658</v>
      </c>
      <c r="I50" s="4">
        <v>72388</v>
      </c>
      <c r="J50" s="4">
        <v>74003</v>
      </c>
      <c r="K50" s="4">
        <v>75618</v>
      </c>
      <c r="L50" s="4">
        <v>77233</v>
      </c>
      <c r="M50" s="4">
        <v>78848</v>
      </c>
      <c r="N50" s="4">
        <v>80463</v>
      </c>
      <c r="O50" s="4">
        <v>83963</v>
      </c>
      <c r="P50" s="1"/>
      <c r="Q50" s="9">
        <v>10</v>
      </c>
      <c r="R50" s="5">
        <f t="shared" ref="R50:AC50" si="63">R31</f>
        <v>0</v>
      </c>
      <c r="S50" s="5">
        <f t="shared" si="63"/>
        <v>0</v>
      </c>
      <c r="T50" s="5">
        <f t="shared" si="63"/>
        <v>3</v>
      </c>
      <c r="U50" s="5">
        <f t="shared" si="63"/>
        <v>1</v>
      </c>
      <c r="V50" s="5">
        <f t="shared" si="63"/>
        <v>3</v>
      </c>
      <c r="W50" s="5">
        <f t="shared" si="63"/>
        <v>3</v>
      </c>
      <c r="X50" s="5">
        <f t="shared" si="63"/>
        <v>1</v>
      </c>
      <c r="Y50" s="5">
        <f t="shared" si="63"/>
        <v>0</v>
      </c>
      <c r="Z50" s="5">
        <f t="shared" si="63"/>
        <v>1</v>
      </c>
      <c r="AA50" s="5">
        <f t="shared" si="63"/>
        <v>0</v>
      </c>
      <c r="AB50" s="5">
        <f t="shared" si="63"/>
        <v>1</v>
      </c>
      <c r="AC50" s="5">
        <f t="shared" si="63"/>
        <v>0</v>
      </c>
      <c r="AD50" s="6">
        <f t="shared" si="49"/>
        <v>13</v>
      </c>
      <c r="AE50" s="1"/>
      <c r="AF50" s="9">
        <v>10</v>
      </c>
      <c r="AG50" s="7">
        <f t="shared" si="35"/>
        <v>0</v>
      </c>
      <c r="AH50" s="7">
        <f t="shared" si="36"/>
        <v>0</v>
      </c>
      <c r="AI50" s="7">
        <f t="shared" si="37"/>
        <v>196245</v>
      </c>
      <c r="AJ50" s="7">
        <f t="shared" si="38"/>
        <v>68358</v>
      </c>
      <c r="AK50" s="7">
        <f t="shared" si="39"/>
        <v>208974</v>
      </c>
      <c r="AL50" s="7">
        <f t="shared" si="40"/>
        <v>217164</v>
      </c>
      <c r="AM50" s="7">
        <f t="shared" si="41"/>
        <v>74003</v>
      </c>
      <c r="AN50" s="7">
        <f t="shared" si="42"/>
        <v>0</v>
      </c>
      <c r="AO50" s="7">
        <f t="shared" si="43"/>
        <v>77233</v>
      </c>
      <c r="AP50" s="7">
        <f t="shared" si="44"/>
        <v>0</v>
      </c>
      <c r="AQ50" s="7">
        <f t="shared" si="45"/>
        <v>80463</v>
      </c>
      <c r="AR50" s="7">
        <f t="shared" si="46"/>
        <v>0</v>
      </c>
    </row>
    <row r="51" spans="1:44" x14ac:dyDescent="0.25">
      <c r="C51" s="9">
        <v>11</v>
      </c>
      <c r="D51" s="4">
        <v>60615</v>
      </c>
      <c r="E51" s="4">
        <v>62915</v>
      </c>
      <c r="F51" s="4">
        <v>67158</v>
      </c>
      <c r="G51" s="4">
        <v>69658</v>
      </c>
      <c r="H51" s="4">
        <v>71273</v>
      </c>
      <c r="I51" s="4">
        <v>72888</v>
      </c>
      <c r="J51" s="4">
        <v>74503</v>
      </c>
      <c r="K51" s="4">
        <v>76118</v>
      </c>
      <c r="L51" s="4">
        <v>77733</v>
      </c>
      <c r="M51" s="4">
        <v>79348</v>
      </c>
      <c r="N51" s="4">
        <v>80963</v>
      </c>
      <c r="O51" s="4">
        <v>84463</v>
      </c>
      <c r="P51" s="1"/>
      <c r="Q51" s="9">
        <v>11</v>
      </c>
      <c r="R51" s="5">
        <f>SUM(R32:R33)</f>
        <v>1</v>
      </c>
      <c r="S51" s="5">
        <f t="shared" ref="S51:AC51" si="64">SUM(S32:S33)</f>
        <v>1</v>
      </c>
      <c r="T51" s="5">
        <f t="shared" si="64"/>
        <v>23</v>
      </c>
      <c r="U51" s="5">
        <f t="shared" si="64"/>
        <v>33</v>
      </c>
      <c r="V51" s="5">
        <f t="shared" si="64"/>
        <v>23</v>
      </c>
      <c r="W51" s="5">
        <f t="shared" si="64"/>
        <v>12</v>
      </c>
      <c r="X51" s="5">
        <f t="shared" si="64"/>
        <v>5</v>
      </c>
      <c r="Y51" s="5">
        <f t="shared" si="64"/>
        <v>5</v>
      </c>
      <c r="Z51" s="5">
        <f t="shared" si="64"/>
        <v>2</v>
      </c>
      <c r="AA51" s="5">
        <f t="shared" si="64"/>
        <v>2</v>
      </c>
      <c r="AB51" s="5">
        <f t="shared" si="64"/>
        <v>14</v>
      </c>
      <c r="AC51" s="5">
        <f t="shared" si="64"/>
        <v>0</v>
      </c>
      <c r="AD51" s="6">
        <f t="shared" si="49"/>
        <v>121</v>
      </c>
      <c r="AE51" s="1"/>
      <c r="AF51" s="9">
        <v>11</v>
      </c>
      <c r="AG51" s="7">
        <f t="shared" si="35"/>
        <v>60615</v>
      </c>
      <c r="AH51" s="7">
        <f t="shared" si="36"/>
        <v>62915</v>
      </c>
      <c r="AI51" s="7">
        <f t="shared" si="37"/>
        <v>1544634</v>
      </c>
      <c r="AJ51" s="7">
        <f t="shared" si="38"/>
        <v>2298714</v>
      </c>
      <c r="AK51" s="7">
        <f t="shared" si="39"/>
        <v>1639279</v>
      </c>
      <c r="AL51" s="7">
        <f t="shared" si="40"/>
        <v>874656</v>
      </c>
      <c r="AM51" s="7">
        <f t="shared" si="41"/>
        <v>372515</v>
      </c>
      <c r="AN51" s="7">
        <f t="shared" si="42"/>
        <v>380590</v>
      </c>
      <c r="AO51" s="7">
        <f t="shared" si="43"/>
        <v>155466</v>
      </c>
      <c r="AP51" s="7">
        <f t="shared" si="44"/>
        <v>158696</v>
      </c>
      <c r="AQ51" s="7">
        <f t="shared" si="45"/>
        <v>1133482</v>
      </c>
      <c r="AR51" s="7">
        <f t="shared" si="46"/>
        <v>0</v>
      </c>
    </row>
    <row r="52" spans="1:44" x14ac:dyDescent="0.25">
      <c r="C52" s="10"/>
      <c r="D52" s="10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"/>
      <c r="Q52" s="10"/>
      <c r="R52" s="12">
        <f>SUM(R41:R51)</f>
        <v>12</v>
      </c>
      <c r="S52" s="12">
        <f t="shared" ref="S52:AC52" si="65">SUM(S41:S51)</f>
        <v>3</v>
      </c>
      <c r="T52" s="12">
        <f t="shared" si="65"/>
        <v>30</v>
      </c>
      <c r="U52" s="12">
        <f t="shared" si="65"/>
        <v>48</v>
      </c>
      <c r="V52" s="12">
        <f t="shared" si="65"/>
        <v>30</v>
      </c>
      <c r="W52" s="12">
        <f t="shared" si="65"/>
        <v>16</v>
      </c>
      <c r="X52" s="12">
        <f t="shared" si="65"/>
        <v>6</v>
      </c>
      <c r="Y52" s="12">
        <f t="shared" si="65"/>
        <v>5</v>
      </c>
      <c r="Z52" s="12">
        <f t="shared" si="65"/>
        <v>3</v>
      </c>
      <c r="AA52" s="12">
        <f t="shared" si="65"/>
        <v>3</v>
      </c>
      <c r="AB52" s="12">
        <f t="shared" si="65"/>
        <v>15</v>
      </c>
      <c r="AC52" s="12">
        <f t="shared" si="65"/>
        <v>0</v>
      </c>
      <c r="AD52" s="6">
        <f>SUM(AD41:AD51)</f>
        <v>171</v>
      </c>
      <c r="AE52" s="1"/>
      <c r="AF52" s="30">
        <f>SUM(AG41:AR51)</f>
        <v>11912287</v>
      </c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</row>
    <row r="53" spans="1:44" x14ac:dyDescent="0.2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"/>
      <c r="Q53" s="10"/>
      <c r="R53" s="10"/>
      <c r="S53" s="10"/>
      <c r="T53" s="10"/>
      <c r="U53" s="13"/>
      <c r="V53" s="10"/>
      <c r="W53" s="10"/>
      <c r="X53" s="10"/>
      <c r="Y53" s="10"/>
      <c r="Z53" s="10"/>
      <c r="AA53" s="10"/>
      <c r="AB53" s="10"/>
      <c r="AC53" s="14">
        <f>AD51/AD52</f>
        <v>0.70760233918128657</v>
      </c>
      <c r="AD53" s="6">
        <f>SUM(R52:AC52)</f>
        <v>171</v>
      </c>
      <c r="AE53" s="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</row>
    <row r="55" spans="1:44" x14ac:dyDescent="0.25">
      <c r="C55" s="34" t="s">
        <v>16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1"/>
      <c r="Q55" s="33" t="str">
        <f>C55</f>
        <v xml:space="preserve">ATHENS AREA </v>
      </c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1"/>
      <c r="AF55" s="33" t="str">
        <f>Q55</f>
        <v xml:space="preserve">ATHENS AREA </v>
      </c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</row>
    <row r="56" spans="1:44" x14ac:dyDescent="0.25">
      <c r="C56" s="32" t="s">
        <v>17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1"/>
      <c r="Q56" s="33" t="s">
        <v>19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1"/>
      <c r="AF56" s="33" t="s">
        <v>20</v>
      </c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</row>
    <row r="57" spans="1:44" x14ac:dyDescent="0.25">
      <c r="C57" s="32" t="s">
        <v>27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1"/>
      <c r="Q57" s="33" t="str">
        <f>C57</f>
        <v>2015-2016 (Third Year)</v>
      </c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1"/>
      <c r="AF57" s="33" t="str">
        <f>Q57</f>
        <v>2015-2016 (Third Year)</v>
      </c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</row>
    <row r="58" spans="1:44" x14ac:dyDescent="0.25">
      <c r="C58" s="2" t="s">
        <v>2</v>
      </c>
      <c r="D58" s="2" t="s">
        <v>3</v>
      </c>
      <c r="E58" s="2" t="s">
        <v>4</v>
      </c>
      <c r="F58" s="2" t="s">
        <v>5</v>
      </c>
      <c r="G58" s="2" t="s">
        <v>6</v>
      </c>
      <c r="H58" s="2" t="s">
        <v>7</v>
      </c>
      <c r="I58" s="2" t="s">
        <v>8</v>
      </c>
      <c r="J58" s="2" t="s">
        <v>9</v>
      </c>
      <c r="K58" s="2" t="s">
        <v>10</v>
      </c>
      <c r="L58" s="2" t="s">
        <v>11</v>
      </c>
      <c r="M58" s="2" t="s">
        <v>12</v>
      </c>
      <c r="N58" s="2" t="s">
        <v>13</v>
      </c>
      <c r="O58" s="2" t="s">
        <v>14</v>
      </c>
      <c r="P58" s="1"/>
      <c r="Q58" s="2" t="s">
        <v>2</v>
      </c>
      <c r="R58" s="2" t="s">
        <v>3</v>
      </c>
      <c r="S58" s="2" t="s">
        <v>4</v>
      </c>
      <c r="T58" s="2" t="s">
        <v>5</v>
      </c>
      <c r="U58" s="2" t="s">
        <v>6</v>
      </c>
      <c r="V58" s="2" t="s">
        <v>7</v>
      </c>
      <c r="W58" s="2" t="s">
        <v>8</v>
      </c>
      <c r="X58" s="2" t="s">
        <v>9</v>
      </c>
      <c r="Y58" s="2" t="s">
        <v>10</v>
      </c>
      <c r="Z58" s="2" t="s">
        <v>11</v>
      </c>
      <c r="AA58" s="2" t="s">
        <v>12</v>
      </c>
      <c r="AB58" s="2" t="s">
        <v>13</v>
      </c>
      <c r="AC58" s="2" t="s">
        <v>14</v>
      </c>
      <c r="AD58" s="2" t="s">
        <v>15</v>
      </c>
      <c r="AE58" s="1"/>
      <c r="AF58" s="2" t="s">
        <v>2</v>
      </c>
      <c r="AG58" s="2" t="s">
        <v>3</v>
      </c>
      <c r="AH58" s="2" t="s">
        <v>4</v>
      </c>
      <c r="AI58" s="2" t="s">
        <v>5</v>
      </c>
      <c r="AJ58" s="2" t="s">
        <v>6</v>
      </c>
      <c r="AK58" s="2" t="s">
        <v>7</v>
      </c>
      <c r="AL58" s="2" t="s">
        <v>8</v>
      </c>
      <c r="AM58" s="2" t="s">
        <v>9</v>
      </c>
      <c r="AN58" s="2" t="s">
        <v>10</v>
      </c>
      <c r="AO58" s="2" t="s">
        <v>11</v>
      </c>
      <c r="AP58" s="2" t="s">
        <v>12</v>
      </c>
      <c r="AQ58" s="2" t="s">
        <v>13</v>
      </c>
      <c r="AR58" s="2" t="s">
        <v>14</v>
      </c>
    </row>
    <row r="59" spans="1:44" x14ac:dyDescent="0.25">
      <c r="A59" s="15" t="s">
        <v>21</v>
      </c>
      <c r="B59" s="18">
        <f>AF70</f>
        <v>11960061</v>
      </c>
      <c r="C59" s="3">
        <v>1</v>
      </c>
      <c r="D59" s="4">
        <v>50165</v>
      </c>
      <c r="E59" s="4">
        <v>52965</v>
      </c>
      <c r="F59" s="4">
        <v>59315</v>
      </c>
      <c r="G59" s="4">
        <v>63058</v>
      </c>
      <c r="H59" s="4">
        <v>64358</v>
      </c>
      <c r="I59" s="4">
        <v>67888</v>
      </c>
      <c r="J59" s="4">
        <v>69503</v>
      </c>
      <c r="K59" s="4">
        <v>71118</v>
      </c>
      <c r="L59" s="4">
        <v>72733</v>
      </c>
      <c r="M59" s="4">
        <v>74348</v>
      </c>
      <c r="N59" s="4">
        <v>75963</v>
      </c>
      <c r="O59" s="4">
        <v>79463</v>
      </c>
      <c r="P59" s="1"/>
      <c r="Q59" s="3">
        <v>1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6">
        <f>SUM(R59:AC59)</f>
        <v>0</v>
      </c>
      <c r="AE59" s="1"/>
      <c r="AF59" s="3">
        <v>1</v>
      </c>
      <c r="AG59" s="7">
        <f t="shared" ref="AG59:AG69" si="66">R59*D59</f>
        <v>0</v>
      </c>
      <c r="AH59" s="7">
        <f t="shared" ref="AH59:AH69" si="67">S59*E59</f>
        <v>0</v>
      </c>
      <c r="AI59" s="7">
        <f t="shared" ref="AI59:AI69" si="68">T59*F59</f>
        <v>0</v>
      </c>
      <c r="AJ59" s="7">
        <f t="shared" ref="AJ59:AJ69" si="69">U59*G59</f>
        <v>0</v>
      </c>
      <c r="AK59" s="7">
        <f t="shared" ref="AK59:AK69" si="70">V59*H59</f>
        <v>0</v>
      </c>
      <c r="AL59" s="7">
        <f t="shared" ref="AL59:AL69" si="71">W59*I59</f>
        <v>0</v>
      </c>
      <c r="AM59" s="7">
        <f t="shared" ref="AM59:AM69" si="72">X59*J59</f>
        <v>0</v>
      </c>
      <c r="AN59" s="7">
        <f t="shared" ref="AN59:AN69" si="73">Y59*K59</f>
        <v>0</v>
      </c>
      <c r="AO59" s="7">
        <f t="shared" ref="AO59:AO69" si="74">Z59*L59</f>
        <v>0</v>
      </c>
      <c r="AP59" s="7">
        <f t="shared" ref="AP59:AP69" si="75">AA59*M59</f>
        <v>0</v>
      </c>
      <c r="AQ59" s="7">
        <f t="shared" ref="AQ59:AQ69" si="76">AB59*N59</f>
        <v>0</v>
      </c>
      <c r="AR59" s="7">
        <f t="shared" ref="AR59:AR69" si="77">AC59*O59</f>
        <v>0</v>
      </c>
    </row>
    <row r="60" spans="1:44" x14ac:dyDescent="0.25">
      <c r="A60" s="15" t="s">
        <v>22</v>
      </c>
      <c r="B60" s="18">
        <f>B41</f>
        <v>11912287</v>
      </c>
      <c r="C60" s="3">
        <v>2</v>
      </c>
      <c r="D60" s="4">
        <v>50665</v>
      </c>
      <c r="E60" s="4">
        <v>53456</v>
      </c>
      <c r="F60" s="4">
        <f t="shared" ref="F60:O60" si="78">F59+500</f>
        <v>59815</v>
      </c>
      <c r="G60" s="4">
        <f t="shared" si="78"/>
        <v>63558</v>
      </c>
      <c r="H60" s="4">
        <f t="shared" si="78"/>
        <v>64858</v>
      </c>
      <c r="I60" s="4">
        <f t="shared" si="78"/>
        <v>68388</v>
      </c>
      <c r="J60" s="4">
        <f t="shared" si="78"/>
        <v>70003</v>
      </c>
      <c r="K60" s="4">
        <f t="shared" si="78"/>
        <v>71618</v>
      </c>
      <c r="L60" s="4">
        <f t="shared" si="78"/>
        <v>73233</v>
      </c>
      <c r="M60" s="4">
        <f t="shared" si="78"/>
        <v>74848</v>
      </c>
      <c r="N60" s="4">
        <f t="shared" si="78"/>
        <v>76463</v>
      </c>
      <c r="O60" s="4">
        <f t="shared" si="78"/>
        <v>79963</v>
      </c>
      <c r="P60" s="1"/>
      <c r="Q60" s="3">
        <v>2</v>
      </c>
      <c r="R60" s="5">
        <f>R41</f>
        <v>0</v>
      </c>
      <c r="S60" s="5">
        <f t="shared" ref="S60:AC60" si="79">S41</f>
        <v>0</v>
      </c>
      <c r="T60" s="5">
        <f t="shared" si="79"/>
        <v>0</v>
      </c>
      <c r="U60" s="5">
        <f t="shared" si="79"/>
        <v>0</v>
      </c>
      <c r="V60" s="5">
        <f t="shared" si="79"/>
        <v>0</v>
      </c>
      <c r="W60" s="5">
        <f t="shared" si="79"/>
        <v>0</v>
      </c>
      <c r="X60" s="5">
        <f t="shared" si="79"/>
        <v>0</v>
      </c>
      <c r="Y60" s="5">
        <f t="shared" si="79"/>
        <v>0</v>
      </c>
      <c r="Z60" s="5">
        <f t="shared" si="79"/>
        <v>0</v>
      </c>
      <c r="AA60" s="5">
        <f t="shared" si="79"/>
        <v>0</v>
      </c>
      <c r="AB60" s="5">
        <f t="shared" si="79"/>
        <v>0</v>
      </c>
      <c r="AC60" s="5">
        <f t="shared" si="79"/>
        <v>0</v>
      </c>
      <c r="AD60" s="6">
        <f t="shared" ref="AD60:AD69" si="80">SUM(R60:AC60)</f>
        <v>0</v>
      </c>
      <c r="AE60" s="1"/>
      <c r="AF60" s="3">
        <v>2</v>
      </c>
      <c r="AG60" s="7">
        <f t="shared" si="66"/>
        <v>0</v>
      </c>
      <c r="AH60" s="7">
        <f t="shared" si="67"/>
        <v>0</v>
      </c>
      <c r="AI60" s="7">
        <f t="shared" si="68"/>
        <v>0</v>
      </c>
      <c r="AJ60" s="7">
        <f t="shared" si="69"/>
        <v>0</v>
      </c>
      <c r="AK60" s="7">
        <f t="shared" si="70"/>
        <v>0</v>
      </c>
      <c r="AL60" s="7">
        <f t="shared" si="71"/>
        <v>0</v>
      </c>
      <c r="AM60" s="7">
        <f t="shared" si="72"/>
        <v>0</v>
      </c>
      <c r="AN60" s="7">
        <f t="shared" si="73"/>
        <v>0</v>
      </c>
      <c r="AO60" s="7">
        <f t="shared" si="74"/>
        <v>0</v>
      </c>
      <c r="AP60" s="7">
        <f t="shared" si="75"/>
        <v>0</v>
      </c>
      <c r="AQ60" s="7">
        <f t="shared" si="76"/>
        <v>0</v>
      </c>
      <c r="AR60" s="7">
        <f t="shared" si="77"/>
        <v>0</v>
      </c>
    </row>
    <row r="61" spans="1:44" x14ac:dyDescent="0.25">
      <c r="A61" s="15" t="s">
        <v>23</v>
      </c>
      <c r="B61" s="18">
        <f>B59-B60</f>
        <v>47774</v>
      </c>
      <c r="C61" s="3">
        <v>3</v>
      </c>
      <c r="D61" s="4">
        <v>51165</v>
      </c>
      <c r="E61" s="4">
        <v>53965</v>
      </c>
      <c r="F61" s="4">
        <f t="shared" ref="F61:O61" si="81">F60+500</f>
        <v>60315</v>
      </c>
      <c r="G61" s="4">
        <f t="shared" si="81"/>
        <v>64058</v>
      </c>
      <c r="H61" s="4">
        <f t="shared" si="81"/>
        <v>65358</v>
      </c>
      <c r="I61" s="4">
        <f t="shared" si="81"/>
        <v>68888</v>
      </c>
      <c r="J61" s="4">
        <f t="shared" si="81"/>
        <v>70503</v>
      </c>
      <c r="K61" s="4">
        <f t="shared" si="81"/>
        <v>72118</v>
      </c>
      <c r="L61" s="4">
        <f t="shared" si="81"/>
        <v>73733</v>
      </c>
      <c r="M61" s="4">
        <f t="shared" si="81"/>
        <v>75348</v>
      </c>
      <c r="N61" s="4">
        <f t="shared" si="81"/>
        <v>76963</v>
      </c>
      <c r="O61" s="4">
        <f t="shared" si="81"/>
        <v>80463</v>
      </c>
      <c r="P61" s="1"/>
      <c r="Q61" s="3">
        <v>3</v>
      </c>
      <c r="R61" s="5">
        <f t="shared" ref="R61:AC61" si="82">R42</f>
        <v>0</v>
      </c>
      <c r="S61" s="5">
        <f t="shared" si="82"/>
        <v>0</v>
      </c>
      <c r="T61" s="5">
        <f t="shared" si="82"/>
        <v>0</v>
      </c>
      <c r="U61" s="5">
        <f t="shared" si="82"/>
        <v>0</v>
      </c>
      <c r="V61" s="5">
        <f t="shared" si="82"/>
        <v>0</v>
      </c>
      <c r="W61" s="5">
        <f t="shared" si="82"/>
        <v>0</v>
      </c>
      <c r="X61" s="5">
        <f t="shared" si="82"/>
        <v>0</v>
      </c>
      <c r="Y61" s="5">
        <f t="shared" si="82"/>
        <v>0</v>
      </c>
      <c r="Z61" s="5">
        <f t="shared" si="82"/>
        <v>0</v>
      </c>
      <c r="AA61" s="5">
        <f t="shared" si="82"/>
        <v>0</v>
      </c>
      <c r="AB61" s="5">
        <f t="shared" si="82"/>
        <v>0</v>
      </c>
      <c r="AC61" s="5">
        <f t="shared" si="82"/>
        <v>0</v>
      </c>
      <c r="AD61" s="6">
        <f t="shared" si="80"/>
        <v>0</v>
      </c>
      <c r="AE61" s="1"/>
      <c r="AF61" s="3">
        <v>3</v>
      </c>
      <c r="AG61" s="7">
        <f t="shared" si="66"/>
        <v>0</v>
      </c>
      <c r="AH61" s="7">
        <f t="shared" si="67"/>
        <v>0</v>
      </c>
      <c r="AI61" s="7">
        <f t="shared" si="68"/>
        <v>0</v>
      </c>
      <c r="AJ61" s="7">
        <f t="shared" si="69"/>
        <v>0</v>
      </c>
      <c r="AK61" s="7">
        <f t="shared" si="70"/>
        <v>0</v>
      </c>
      <c r="AL61" s="7">
        <f t="shared" si="71"/>
        <v>0</v>
      </c>
      <c r="AM61" s="7">
        <f t="shared" si="72"/>
        <v>0</v>
      </c>
      <c r="AN61" s="7">
        <f t="shared" si="73"/>
        <v>0</v>
      </c>
      <c r="AO61" s="7">
        <f t="shared" si="74"/>
        <v>0</v>
      </c>
      <c r="AP61" s="7">
        <f t="shared" si="75"/>
        <v>0</v>
      </c>
      <c r="AQ61" s="7">
        <f t="shared" si="76"/>
        <v>0</v>
      </c>
      <c r="AR61" s="7">
        <f t="shared" si="77"/>
        <v>0</v>
      </c>
    </row>
    <row r="62" spans="1:44" x14ac:dyDescent="0.25">
      <c r="A62" s="15" t="s">
        <v>24</v>
      </c>
      <c r="B62" s="19">
        <f>B61/B60</f>
        <v>4.0104809429121376E-3</v>
      </c>
      <c r="C62" s="3">
        <v>4</v>
      </c>
      <c r="D62" s="4">
        <v>51665</v>
      </c>
      <c r="E62" s="4">
        <v>54465</v>
      </c>
      <c r="F62" s="4">
        <f t="shared" ref="F62:O62" si="83">F61+500</f>
        <v>60815</v>
      </c>
      <c r="G62" s="4">
        <f t="shared" si="83"/>
        <v>64558</v>
      </c>
      <c r="H62" s="4">
        <f t="shared" si="83"/>
        <v>65858</v>
      </c>
      <c r="I62" s="4">
        <f t="shared" si="83"/>
        <v>69388</v>
      </c>
      <c r="J62" s="4">
        <f t="shared" si="83"/>
        <v>71003</v>
      </c>
      <c r="K62" s="4">
        <f t="shared" si="83"/>
        <v>72618</v>
      </c>
      <c r="L62" s="4">
        <f t="shared" si="83"/>
        <v>74233</v>
      </c>
      <c r="M62" s="4">
        <f t="shared" si="83"/>
        <v>75848</v>
      </c>
      <c r="N62" s="4">
        <f t="shared" si="83"/>
        <v>77463</v>
      </c>
      <c r="O62" s="4">
        <f t="shared" si="83"/>
        <v>80963</v>
      </c>
      <c r="P62" s="1"/>
      <c r="Q62" s="3">
        <v>4</v>
      </c>
      <c r="R62" s="5">
        <f t="shared" ref="R62:AC62" si="84">R43</f>
        <v>0</v>
      </c>
      <c r="S62" s="5">
        <f t="shared" si="84"/>
        <v>0</v>
      </c>
      <c r="T62" s="5">
        <f t="shared" si="84"/>
        <v>0</v>
      </c>
      <c r="U62" s="5">
        <f t="shared" si="84"/>
        <v>0</v>
      </c>
      <c r="V62" s="5">
        <f t="shared" si="84"/>
        <v>0</v>
      </c>
      <c r="W62" s="5">
        <f t="shared" si="84"/>
        <v>0</v>
      </c>
      <c r="X62" s="5">
        <f t="shared" si="84"/>
        <v>0</v>
      </c>
      <c r="Y62" s="5">
        <f t="shared" si="84"/>
        <v>0</v>
      </c>
      <c r="Z62" s="5">
        <f t="shared" si="84"/>
        <v>0</v>
      </c>
      <c r="AA62" s="5">
        <f t="shared" si="84"/>
        <v>0</v>
      </c>
      <c r="AB62" s="5">
        <f t="shared" si="84"/>
        <v>0</v>
      </c>
      <c r="AC62" s="5">
        <f t="shared" si="84"/>
        <v>0</v>
      </c>
      <c r="AD62" s="6">
        <f t="shared" si="80"/>
        <v>0</v>
      </c>
      <c r="AE62" s="1"/>
      <c r="AF62" s="3">
        <v>4</v>
      </c>
      <c r="AG62" s="7">
        <f t="shared" si="66"/>
        <v>0</v>
      </c>
      <c r="AH62" s="7">
        <f t="shared" si="67"/>
        <v>0</v>
      </c>
      <c r="AI62" s="7">
        <f t="shared" si="68"/>
        <v>0</v>
      </c>
      <c r="AJ62" s="7">
        <f t="shared" si="69"/>
        <v>0</v>
      </c>
      <c r="AK62" s="7">
        <f t="shared" si="70"/>
        <v>0</v>
      </c>
      <c r="AL62" s="7">
        <f t="shared" si="71"/>
        <v>0</v>
      </c>
      <c r="AM62" s="7">
        <f t="shared" si="72"/>
        <v>0</v>
      </c>
      <c r="AN62" s="7">
        <f t="shared" si="73"/>
        <v>0</v>
      </c>
      <c r="AO62" s="7">
        <f t="shared" si="74"/>
        <v>0</v>
      </c>
      <c r="AP62" s="7">
        <f t="shared" si="75"/>
        <v>0</v>
      </c>
      <c r="AQ62" s="7">
        <f t="shared" si="76"/>
        <v>0</v>
      </c>
      <c r="AR62" s="7">
        <f t="shared" si="77"/>
        <v>0</v>
      </c>
    </row>
    <row r="63" spans="1:44" x14ac:dyDescent="0.25">
      <c r="C63" s="3">
        <v>5</v>
      </c>
      <c r="D63" s="4">
        <v>52915</v>
      </c>
      <c r="E63" s="4">
        <v>54965</v>
      </c>
      <c r="F63" s="4">
        <f t="shared" ref="F63:O63" si="85">F62+500</f>
        <v>61315</v>
      </c>
      <c r="G63" s="4">
        <f t="shared" si="85"/>
        <v>65058</v>
      </c>
      <c r="H63" s="4">
        <f t="shared" si="85"/>
        <v>66358</v>
      </c>
      <c r="I63" s="4">
        <f t="shared" si="85"/>
        <v>69888</v>
      </c>
      <c r="J63" s="4">
        <f t="shared" si="85"/>
        <v>71503</v>
      </c>
      <c r="K63" s="4">
        <f t="shared" si="85"/>
        <v>73118</v>
      </c>
      <c r="L63" s="4">
        <f t="shared" si="85"/>
        <v>74733</v>
      </c>
      <c r="M63" s="4">
        <f t="shared" si="85"/>
        <v>76348</v>
      </c>
      <c r="N63" s="4">
        <f t="shared" si="85"/>
        <v>77963</v>
      </c>
      <c r="O63" s="4">
        <f t="shared" si="85"/>
        <v>81463</v>
      </c>
      <c r="P63" s="1"/>
      <c r="Q63" s="3">
        <v>5</v>
      </c>
      <c r="R63" s="5">
        <f t="shared" ref="R63:AC63" si="86">R44</f>
        <v>2</v>
      </c>
      <c r="S63" s="5">
        <f t="shared" si="86"/>
        <v>0</v>
      </c>
      <c r="T63" s="5">
        <f t="shared" si="86"/>
        <v>0</v>
      </c>
      <c r="U63" s="5">
        <f t="shared" si="86"/>
        <v>1</v>
      </c>
      <c r="V63" s="5">
        <f t="shared" si="86"/>
        <v>0</v>
      </c>
      <c r="W63" s="5">
        <f t="shared" si="86"/>
        <v>0</v>
      </c>
      <c r="X63" s="5">
        <f t="shared" si="86"/>
        <v>0</v>
      </c>
      <c r="Y63" s="5">
        <f t="shared" si="86"/>
        <v>0</v>
      </c>
      <c r="Z63" s="5">
        <f t="shared" si="86"/>
        <v>0</v>
      </c>
      <c r="AA63" s="5">
        <f t="shared" si="86"/>
        <v>0</v>
      </c>
      <c r="AB63" s="5">
        <f t="shared" si="86"/>
        <v>0</v>
      </c>
      <c r="AC63" s="5">
        <f t="shared" si="86"/>
        <v>0</v>
      </c>
      <c r="AD63" s="6">
        <f t="shared" si="80"/>
        <v>3</v>
      </c>
      <c r="AE63" s="1"/>
      <c r="AF63" s="3">
        <v>5</v>
      </c>
      <c r="AG63" s="7">
        <f t="shared" si="66"/>
        <v>105830</v>
      </c>
      <c r="AH63" s="7">
        <f t="shared" si="67"/>
        <v>0</v>
      </c>
      <c r="AI63" s="7">
        <f t="shared" si="68"/>
        <v>0</v>
      </c>
      <c r="AJ63" s="7">
        <f t="shared" si="69"/>
        <v>65058</v>
      </c>
      <c r="AK63" s="7">
        <f t="shared" si="70"/>
        <v>0</v>
      </c>
      <c r="AL63" s="7">
        <f t="shared" si="71"/>
        <v>0</v>
      </c>
      <c r="AM63" s="7">
        <f t="shared" si="72"/>
        <v>0</v>
      </c>
      <c r="AN63" s="7">
        <f t="shared" si="73"/>
        <v>0</v>
      </c>
      <c r="AO63" s="7">
        <f t="shared" si="74"/>
        <v>0</v>
      </c>
      <c r="AP63" s="7">
        <f t="shared" si="75"/>
        <v>0</v>
      </c>
      <c r="AQ63" s="7">
        <f t="shared" si="76"/>
        <v>0</v>
      </c>
      <c r="AR63" s="7">
        <f t="shared" si="77"/>
        <v>0</v>
      </c>
    </row>
    <row r="64" spans="1:44" x14ac:dyDescent="0.25">
      <c r="A64" s="15" t="s">
        <v>0</v>
      </c>
      <c r="B64" s="18">
        <v>47774</v>
      </c>
      <c r="C64" s="3">
        <v>6</v>
      </c>
      <c r="D64" s="4">
        <v>54165</v>
      </c>
      <c r="E64" s="4">
        <v>55465</v>
      </c>
      <c r="F64" s="4">
        <f t="shared" ref="F64:O64" si="87">F63+500</f>
        <v>61815</v>
      </c>
      <c r="G64" s="4">
        <f t="shared" si="87"/>
        <v>65558</v>
      </c>
      <c r="H64" s="4">
        <f t="shared" si="87"/>
        <v>66858</v>
      </c>
      <c r="I64" s="4">
        <f t="shared" si="87"/>
        <v>70388</v>
      </c>
      <c r="J64" s="4">
        <f t="shared" si="87"/>
        <v>72003</v>
      </c>
      <c r="K64" s="4">
        <f t="shared" si="87"/>
        <v>73618</v>
      </c>
      <c r="L64" s="4">
        <f t="shared" si="87"/>
        <v>75233</v>
      </c>
      <c r="M64" s="4">
        <f t="shared" si="87"/>
        <v>76848</v>
      </c>
      <c r="N64" s="4">
        <f t="shared" si="87"/>
        <v>78463</v>
      </c>
      <c r="O64" s="4">
        <f t="shared" si="87"/>
        <v>81963</v>
      </c>
      <c r="P64" s="1"/>
      <c r="Q64" s="3">
        <v>6</v>
      </c>
      <c r="R64" s="5">
        <f t="shared" ref="R64:AC64" si="88">R45</f>
        <v>3</v>
      </c>
      <c r="S64" s="5">
        <f t="shared" si="88"/>
        <v>0</v>
      </c>
      <c r="T64" s="5">
        <f t="shared" si="88"/>
        <v>0</v>
      </c>
      <c r="U64" s="5">
        <f t="shared" si="88"/>
        <v>3</v>
      </c>
      <c r="V64" s="5">
        <f t="shared" si="88"/>
        <v>0</v>
      </c>
      <c r="W64" s="5">
        <f t="shared" si="88"/>
        <v>0</v>
      </c>
      <c r="X64" s="5">
        <f t="shared" si="88"/>
        <v>0</v>
      </c>
      <c r="Y64" s="5">
        <f t="shared" si="88"/>
        <v>0</v>
      </c>
      <c r="Z64" s="5">
        <f t="shared" si="88"/>
        <v>0</v>
      </c>
      <c r="AA64" s="5">
        <f t="shared" si="88"/>
        <v>0</v>
      </c>
      <c r="AB64" s="5">
        <f t="shared" si="88"/>
        <v>0</v>
      </c>
      <c r="AC64" s="5">
        <f t="shared" si="88"/>
        <v>0</v>
      </c>
      <c r="AD64" s="6">
        <f t="shared" si="80"/>
        <v>6</v>
      </c>
      <c r="AE64" s="1"/>
      <c r="AF64" s="3">
        <v>6</v>
      </c>
      <c r="AG64" s="7">
        <f t="shared" si="66"/>
        <v>162495</v>
      </c>
      <c r="AH64" s="7">
        <f t="shared" si="67"/>
        <v>0</v>
      </c>
      <c r="AI64" s="7">
        <f t="shared" si="68"/>
        <v>0</v>
      </c>
      <c r="AJ64" s="7">
        <f t="shared" si="69"/>
        <v>196674</v>
      </c>
      <c r="AK64" s="7">
        <f t="shared" si="70"/>
        <v>0</v>
      </c>
      <c r="AL64" s="7">
        <f t="shared" si="71"/>
        <v>0</v>
      </c>
      <c r="AM64" s="7">
        <f t="shared" si="72"/>
        <v>0</v>
      </c>
      <c r="AN64" s="7">
        <f t="shared" si="73"/>
        <v>0</v>
      </c>
      <c r="AO64" s="7">
        <f t="shared" si="74"/>
        <v>0</v>
      </c>
      <c r="AP64" s="7">
        <f t="shared" si="75"/>
        <v>0</v>
      </c>
      <c r="AQ64" s="7">
        <f t="shared" si="76"/>
        <v>0</v>
      </c>
      <c r="AR64" s="7">
        <f t="shared" si="77"/>
        <v>0</v>
      </c>
    </row>
    <row r="65" spans="1:44" x14ac:dyDescent="0.25">
      <c r="A65" s="15" t="s">
        <v>1</v>
      </c>
      <c r="B65" s="19">
        <v>4.0104809429121376E-3</v>
      </c>
      <c r="C65" s="8">
        <v>7</v>
      </c>
      <c r="D65" s="4">
        <v>55415</v>
      </c>
      <c r="E65" s="4">
        <v>56715</v>
      </c>
      <c r="F65" s="4">
        <f t="shared" ref="F65:O65" si="89">F64+500</f>
        <v>62315</v>
      </c>
      <c r="G65" s="4">
        <f t="shared" si="89"/>
        <v>66058</v>
      </c>
      <c r="H65" s="4">
        <f t="shared" si="89"/>
        <v>67358</v>
      </c>
      <c r="I65" s="4">
        <f t="shared" si="89"/>
        <v>70888</v>
      </c>
      <c r="J65" s="4">
        <f t="shared" si="89"/>
        <v>72503</v>
      </c>
      <c r="K65" s="4">
        <f t="shared" si="89"/>
        <v>74118</v>
      </c>
      <c r="L65" s="4">
        <f t="shared" si="89"/>
        <v>75733</v>
      </c>
      <c r="M65" s="4">
        <f t="shared" si="89"/>
        <v>77348</v>
      </c>
      <c r="N65" s="4">
        <f t="shared" si="89"/>
        <v>78963</v>
      </c>
      <c r="O65" s="4">
        <f t="shared" si="89"/>
        <v>82463</v>
      </c>
      <c r="P65" s="1"/>
      <c r="Q65" s="8">
        <v>7</v>
      </c>
      <c r="R65" s="5">
        <f t="shared" ref="R65:AC65" si="90">R46</f>
        <v>0</v>
      </c>
      <c r="S65" s="5">
        <f t="shared" si="90"/>
        <v>1</v>
      </c>
      <c r="T65" s="5">
        <f t="shared" si="90"/>
        <v>1</v>
      </c>
      <c r="U65" s="5">
        <f t="shared" si="90"/>
        <v>2</v>
      </c>
      <c r="V65" s="5">
        <f t="shared" si="90"/>
        <v>1</v>
      </c>
      <c r="W65" s="5">
        <f t="shared" si="90"/>
        <v>1</v>
      </c>
      <c r="X65" s="5">
        <f t="shared" si="90"/>
        <v>0</v>
      </c>
      <c r="Y65" s="5">
        <f t="shared" si="90"/>
        <v>0</v>
      </c>
      <c r="Z65" s="5">
        <f t="shared" si="90"/>
        <v>0</v>
      </c>
      <c r="AA65" s="5">
        <f t="shared" si="90"/>
        <v>0</v>
      </c>
      <c r="AB65" s="5">
        <f t="shared" si="90"/>
        <v>0</v>
      </c>
      <c r="AC65" s="5">
        <f t="shared" si="90"/>
        <v>0</v>
      </c>
      <c r="AD65" s="6">
        <f t="shared" si="80"/>
        <v>6</v>
      </c>
      <c r="AE65" s="1"/>
      <c r="AF65" s="8">
        <v>7</v>
      </c>
      <c r="AG65" s="7">
        <f t="shared" si="66"/>
        <v>0</v>
      </c>
      <c r="AH65" s="7">
        <f t="shared" si="67"/>
        <v>56715</v>
      </c>
      <c r="AI65" s="7">
        <f t="shared" si="68"/>
        <v>62315</v>
      </c>
      <c r="AJ65" s="7">
        <f t="shared" si="69"/>
        <v>132116</v>
      </c>
      <c r="AK65" s="7">
        <f t="shared" si="70"/>
        <v>67358</v>
      </c>
      <c r="AL65" s="7">
        <f t="shared" si="71"/>
        <v>70888</v>
      </c>
      <c r="AM65" s="7">
        <f t="shared" si="72"/>
        <v>0</v>
      </c>
      <c r="AN65" s="7">
        <f t="shared" si="73"/>
        <v>0</v>
      </c>
      <c r="AO65" s="7">
        <f t="shared" si="74"/>
        <v>0</v>
      </c>
      <c r="AP65" s="7">
        <f t="shared" si="75"/>
        <v>0</v>
      </c>
      <c r="AQ65" s="7">
        <f t="shared" si="76"/>
        <v>0</v>
      </c>
      <c r="AR65" s="7">
        <f t="shared" si="77"/>
        <v>0</v>
      </c>
    </row>
    <row r="66" spans="1:44" x14ac:dyDescent="0.25">
      <c r="C66" s="8">
        <v>8</v>
      </c>
      <c r="D66" s="4">
        <v>56715</v>
      </c>
      <c r="E66" s="4">
        <v>58015</v>
      </c>
      <c r="F66" s="4">
        <f t="shared" ref="F66:O66" si="91">F65+500</f>
        <v>62815</v>
      </c>
      <c r="G66" s="4">
        <f t="shared" si="91"/>
        <v>66558</v>
      </c>
      <c r="H66" s="4">
        <f t="shared" si="91"/>
        <v>67858</v>
      </c>
      <c r="I66" s="4">
        <f t="shared" si="91"/>
        <v>71388</v>
      </c>
      <c r="J66" s="4">
        <f t="shared" si="91"/>
        <v>73003</v>
      </c>
      <c r="K66" s="4">
        <f t="shared" si="91"/>
        <v>74618</v>
      </c>
      <c r="L66" s="4">
        <f t="shared" si="91"/>
        <v>76233</v>
      </c>
      <c r="M66" s="4">
        <f t="shared" si="91"/>
        <v>77848</v>
      </c>
      <c r="N66" s="4">
        <f t="shared" si="91"/>
        <v>79463</v>
      </c>
      <c r="O66" s="4">
        <f t="shared" si="91"/>
        <v>82963</v>
      </c>
      <c r="P66" s="1"/>
      <c r="Q66" s="8">
        <v>8</v>
      </c>
      <c r="R66" s="5">
        <f t="shared" ref="R66:AC66" si="92">R47</f>
        <v>3</v>
      </c>
      <c r="S66" s="5">
        <f t="shared" si="92"/>
        <v>0</v>
      </c>
      <c r="T66" s="5">
        <f t="shared" si="92"/>
        <v>1</v>
      </c>
      <c r="U66" s="5">
        <f t="shared" si="92"/>
        <v>1</v>
      </c>
      <c r="V66" s="5">
        <f t="shared" si="92"/>
        <v>0</v>
      </c>
      <c r="W66" s="5">
        <f t="shared" si="92"/>
        <v>0</v>
      </c>
      <c r="X66" s="5">
        <f t="shared" si="92"/>
        <v>0</v>
      </c>
      <c r="Y66" s="5">
        <f t="shared" si="92"/>
        <v>0</v>
      </c>
      <c r="Z66" s="5">
        <f t="shared" si="92"/>
        <v>0</v>
      </c>
      <c r="AA66" s="5">
        <f t="shared" si="92"/>
        <v>0</v>
      </c>
      <c r="AB66" s="5">
        <f t="shared" si="92"/>
        <v>0</v>
      </c>
      <c r="AC66" s="5">
        <f t="shared" si="92"/>
        <v>0</v>
      </c>
      <c r="AD66" s="6">
        <f t="shared" si="80"/>
        <v>5</v>
      </c>
      <c r="AE66" s="1"/>
      <c r="AF66" s="8">
        <v>8</v>
      </c>
      <c r="AG66" s="7">
        <f t="shared" si="66"/>
        <v>170145</v>
      </c>
      <c r="AH66" s="7">
        <f t="shared" si="67"/>
        <v>0</v>
      </c>
      <c r="AI66" s="7">
        <f t="shared" si="68"/>
        <v>62815</v>
      </c>
      <c r="AJ66" s="7">
        <f t="shared" si="69"/>
        <v>66558</v>
      </c>
      <c r="AK66" s="7">
        <f t="shared" si="70"/>
        <v>0</v>
      </c>
      <c r="AL66" s="7">
        <f t="shared" si="71"/>
        <v>0</v>
      </c>
      <c r="AM66" s="7">
        <f t="shared" si="72"/>
        <v>0</v>
      </c>
      <c r="AN66" s="7">
        <f t="shared" si="73"/>
        <v>0</v>
      </c>
      <c r="AO66" s="7">
        <f t="shared" si="74"/>
        <v>0</v>
      </c>
      <c r="AP66" s="7">
        <f t="shared" si="75"/>
        <v>0</v>
      </c>
      <c r="AQ66" s="7">
        <f t="shared" si="76"/>
        <v>0</v>
      </c>
      <c r="AR66" s="7">
        <f t="shared" si="77"/>
        <v>0</v>
      </c>
    </row>
    <row r="67" spans="1:44" x14ac:dyDescent="0.25">
      <c r="C67" s="9">
        <v>9</v>
      </c>
      <c r="D67" s="4">
        <v>58015</v>
      </c>
      <c r="E67" s="4">
        <v>59315</v>
      </c>
      <c r="F67" s="4">
        <v>64115</v>
      </c>
      <c r="G67" s="4">
        <v>67058</v>
      </c>
      <c r="H67" s="4">
        <v>68358</v>
      </c>
      <c r="I67" s="4">
        <v>71888</v>
      </c>
      <c r="J67" s="4">
        <v>73503</v>
      </c>
      <c r="K67" s="4">
        <v>75118</v>
      </c>
      <c r="L67" s="4">
        <v>76733</v>
      </c>
      <c r="M67" s="4">
        <v>78348</v>
      </c>
      <c r="N67" s="4">
        <v>79963</v>
      </c>
      <c r="O67" s="4">
        <v>83463</v>
      </c>
      <c r="P67" s="1"/>
      <c r="Q67" s="9">
        <v>9</v>
      </c>
      <c r="R67" s="5">
        <f t="shared" ref="R67:AC67" si="93">R48</f>
        <v>2</v>
      </c>
      <c r="S67" s="5">
        <f t="shared" si="93"/>
        <v>1</v>
      </c>
      <c r="T67" s="5">
        <f t="shared" si="93"/>
        <v>1</v>
      </c>
      <c r="U67" s="5">
        <f t="shared" si="93"/>
        <v>5</v>
      </c>
      <c r="V67" s="5">
        <f t="shared" si="93"/>
        <v>1</v>
      </c>
      <c r="W67" s="5">
        <f t="shared" si="93"/>
        <v>0</v>
      </c>
      <c r="X67" s="5">
        <f t="shared" si="93"/>
        <v>0</v>
      </c>
      <c r="Y67" s="5">
        <f t="shared" si="93"/>
        <v>0</v>
      </c>
      <c r="Z67" s="5">
        <f t="shared" si="93"/>
        <v>0</v>
      </c>
      <c r="AA67" s="5">
        <f t="shared" si="93"/>
        <v>0</v>
      </c>
      <c r="AB67" s="5">
        <f t="shared" si="93"/>
        <v>0</v>
      </c>
      <c r="AC67" s="5">
        <f t="shared" si="93"/>
        <v>0</v>
      </c>
      <c r="AD67" s="6">
        <f t="shared" si="80"/>
        <v>10</v>
      </c>
      <c r="AE67" s="1"/>
      <c r="AF67" s="9">
        <v>9</v>
      </c>
      <c r="AG67" s="7">
        <f t="shared" si="66"/>
        <v>116030</v>
      </c>
      <c r="AH67" s="7">
        <f t="shared" si="67"/>
        <v>59315</v>
      </c>
      <c r="AI67" s="7">
        <f t="shared" si="68"/>
        <v>64115</v>
      </c>
      <c r="AJ67" s="7">
        <f t="shared" si="69"/>
        <v>335290</v>
      </c>
      <c r="AK67" s="7">
        <f t="shared" si="70"/>
        <v>68358</v>
      </c>
      <c r="AL67" s="7">
        <f t="shared" si="71"/>
        <v>0</v>
      </c>
      <c r="AM67" s="7">
        <f t="shared" si="72"/>
        <v>0</v>
      </c>
      <c r="AN67" s="7">
        <f t="shared" si="73"/>
        <v>0</v>
      </c>
      <c r="AO67" s="7">
        <f t="shared" si="74"/>
        <v>0</v>
      </c>
      <c r="AP67" s="7">
        <f t="shared" si="75"/>
        <v>0</v>
      </c>
      <c r="AQ67" s="7">
        <f t="shared" si="76"/>
        <v>0</v>
      </c>
      <c r="AR67" s="7">
        <f t="shared" si="77"/>
        <v>0</v>
      </c>
    </row>
    <row r="68" spans="1:44" x14ac:dyDescent="0.25">
      <c r="C68" s="9">
        <v>10</v>
      </c>
      <c r="D68" s="4">
        <v>59315</v>
      </c>
      <c r="E68" s="4">
        <v>60615</v>
      </c>
      <c r="F68" s="4">
        <v>65415</v>
      </c>
      <c r="G68" s="4">
        <v>68358</v>
      </c>
      <c r="H68" s="4">
        <v>69658</v>
      </c>
      <c r="I68" s="4">
        <v>72388</v>
      </c>
      <c r="J68" s="4">
        <v>74003</v>
      </c>
      <c r="K68" s="4">
        <v>75618</v>
      </c>
      <c r="L68" s="4">
        <v>77233</v>
      </c>
      <c r="M68" s="4">
        <v>78848</v>
      </c>
      <c r="N68" s="4">
        <v>80463</v>
      </c>
      <c r="O68" s="4">
        <v>83963</v>
      </c>
      <c r="P68" s="1"/>
      <c r="Q68" s="9">
        <v>10</v>
      </c>
      <c r="R68" s="5">
        <f t="shared" ref="R68:AC68" si="94">R49</f>
        <v>1</v>
      </c>
      <c r="S68" s="5">
        <f t="shared" si="94"/>
        <v>0</v>
      </c>
      <c r="T68" s="5">
        <f t="shared" si="94"/>
        <v>1</v>
      </c>
      <c r="U68" s="5">
        <f t="shared" si="94"/>
        <v>2</v>
      </c>
      <c r="V68" s="5">
        <f t="shared" si="94"/>
        <v>2</v>
      </c>
      <c r="W68" s="5">
        <f t="shared" si="94"/>
        <v>0</v>
      </c>
      <c r="X68" s="5">
        <f t="shared" si="94"/>
        <v>0</v>
      </c>
      <c r="Y68" s="5">
        <f t="shared" si="94"/>
        <v>0</v>
      </c>
      <c r="Z68" s="5">
        <f t="shared" si="94"/>
        <v>0</v>
      </c>
      <c r="AA68" s="5">
        <f t="shared" si="94"/>
        <v>1</v>
      </c>
      <c r="AB68" s="5">
        <f t="shared" si="94"/>
        <v>0</v>
      </c>
      <c r="AC68" s="5">
        <f t="shared" si="94"/>
        <v>0</v>
      </c>
      <c r="AD68" s="6">
        <f t="shared" si="80"/>
        <v>7</v>
      </c>
      <c r="AE68" s="1"/>
      <c r="AF68" s="9">
        <v>10</v>
      </c>
      <c r="AG68" s="7">
        <f t="shared" si="66"/>
        <v>59315</v>
      </c>
      <c r="AH68" s="7">
        <f t="shared" si="67"/>
        <v>0</v>
      </c>
      <c r="AI68" s="7">
        <f t="shared" si="68"/>
        <v>65415</v>
      </c>
      <c r="AJ68" s="7">
        <f t="shared" si="69"/>
        <v>136716</v>
      </c>
      <c r="AK68" s="7">
        <f t="shared" si="70"/>
        <v>139316</v>
      </c>
      <c r="AL68" s="7">
        <f t="shared" si="71"/>
        <v>0</v>
      </c>
      <c r="AM68" s="7">
        <f t="shared" si="72"/>
        <v>0</v>
      </c>
      <c r="AN68" s="7">
        <f t="shared" si="73"/>
        <v>0</v>
      </c>
      <c r="AO68" s="7">
        <f t="shared" si="74"/>
        <v>0</v>
      </c>
      <c r="AP68" s="7">
        <f t="shared" si="75"/>
        <v>78848</v>
      </c>
      <c r="AQ68" s="7">
        <f t="shared" si="76"/>
        <v>0</v>
      </c>
      <c r="AR68" s="7">
        <f t="shared" si="77"/>
        <v>0</v>
      </c>
    </row>
    <row r="69" spans="1:44" x14ac:dyDescent="0.25">
      <c r="C69" s="9">
        <v>11</v>
      </c>
      <c r="D69" s="4">
        <v>60615</v>
      </c>
      <c r="E69" s="4">
        <v>62915</v>
      </c>
      <c r="F69" s="4">
        <v>67158</v>
      </c>
      <c r="G69" s="4">
        <v>69658</v>
      </c>
      <c r="H69" s="4">
        <v>71273</v>
      </c>
      <c r="I69" s="4">
        <v>72888</v>
      </c>
      <c r="J69" s="4">
        <v>74503</v>
      </c>
      <c r="K69" s="4">
        <v>76118</v>
      </c>
      <c r="L69" s="4">
        <v>77733</v>
      </c>
      <c r="M69" s="4">
        <v>79348</v>
      </c>
      <c r="N69" s="4">
        <v>80963</v>
      </c>
      <c r="O69" s="4">
        <v>84463</v>
      </c>
      <c r="P69" s="1"/>
      <c r="Q69" s="9">
        <v>11</v>
      </c>
      <c r="R69" s="5">
        <f>SUM(R50:R51)</f>
        <v>1</v>
      </c>
      <c r="S69" s="5">
        <f t="shared" ref="S69:AC69" si="95">SUM(S50:S51)</f>
        <v>1</v>
      </c>
      <c r="T69" s="5">
        <f t="shared" si="95"/>
        <v>26</v>
      </c>
      <c r="U69" s="5">
        <f t="shared" si="95"/>
        <v>34</v>
      </c>
      <c r="V69" s="5">
        <f t="shared" si="95"/>
        <v>26</v>
      </c>
      <c r="W69" s="5">
        <f t="shared" si="95"/>
        <v>15</v>
      </c>
      <c r="X69" s="5">
        <f t="shared" si="95"/>
        <v>6</v>
      </c>
      <c r="Y69" s="5">
        <f t="shared" si="95"/>
        <v>5</v>
      </c>
      <c r="Z69" s="5">
        <f t="shared" si="95"/>
        <v>3</v>
      </c>
      <c r="AA69" s="5">
        <f t="shared" si="95"/>
        <v>2</v>
      </c>
      <c r="AB69" s="5">
        <f t="shared" si="95"/>
        <v>15</v>
      </c>
      <c r="AC69" s="5">
        <f t="shared" si="95"/>
        <v>0</v>
      </c>
      <c r="AD69" s="6">
        <f t="shared" si="80"/>
        <v>134</v>
      </c>
      <c r="AE69" s="1"/>
      <c r="AF69" s="9">
        <v>11</v>
      </c>
      <c r="AG69" s="7">
        <f t="shared" si="66"/>
        <v>60615</v>
      </c>
      <c r="AH69" s="7">
        <f t="shared" si="67"/>
        <v>62915</v>
      </c>
      <c r="AI69" s="7">
        <f t="shared" si="68"/>
        <v>1746108</v>
      </c>
      <c r="AJ69" s="7">
        <f t="shared" si="69"/>
        <v>2368372</v>
      </c>
      <c r="AK69" s="7">
        <f t="shared" si="70"/>
        <v>1853098</v>
      </c>
      <c r="AL69" s="7">
        <f t="shared" si="71"/>
        <v>1093320</v>
      </c>
      <c r="AM69" s="7">
        <f t="shared" si="72"/>
        <v>447018</v>
      </c>
      <c r="AN69" s="7">
        <f t="shared" si="73"/>
        <v>380590</v>
      </c>
      <c r="AO69" s="7">
        <f t="shared" si="74"/>
        <v>233199</v>
      </c>
      <c r="AP69" s="7">
        <f t="shared" si="75"/>
        <v>158696</v>
      </c>
      <c r="AQ69" s="7">
        <f t="shared" si="76"/>
        <v>1214445</v>
      </c>
      <c r="AR69" s="7">
        <f t="shared" si="77"/>
        <v>0</v>
      </c>
    </row>
    <row r="70" spans="1:44" x14ac:dyDescent="0.25">
      <c r="C70" s="10"/>
      <c r="D70" s="10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"/>
      <c r="Q70" s="10"/>
      <c r="R70" s="12">
        <f>SUM(R59:R69)</f>
        <v>12</v>
      </c>
      <c r="S70" s="12">
        <f t="shared" ref="S70:AC70" si="96">SUM(S59:S69)</f>
        <v>3</v>
      </c>
      <c r="T70" s="12">
        <f t="shared" si="96"/>
        <v>30</v>
      </c>
      <c r="U70" s="12">
        <f t="shared" si="96"/>
        <v>48</v>
      </c>
      <c r="V70" s="12">
        <f t="shared" si="96"/>
        <v>30</v>
      </c>
      <c r="W70" s="12">
        <f t="shared" si="96"/>
        <v>16</v>
      </c>
      <c r="X70" s="12">
        <f t="shared" si="96"/>
        <v>6</v>
      </c>
      <c r="Y70" s="12">
        <f t="shared" si="96"/>
        <v>5</v>
      </c>
      <c r="Z70" s="12">
        <f t="shared" si="96"/>
        <v>3</v>
      </c>
      <c r="AA70" s="12">
        <f t="shared" si="96"/>
        <v>3</v>
      </c>
      <c r="AB70" s="12">
        <f t="shared" si="96"/>
        <v>15</v>
      </c>
      <c r="AC70" s="12">
        <f t="shared" si="96"/>
        <v>0</v>
      </c>
      <c r="AD70" s="6">
        <f>SUM(AD59:AD69)</f>
        <v>171</v>
      </c>
      <c r="AE70" s="1"/>
      <c r="AF70" s="30">
        <f>SUM(AG59:AR69)</f>
        <v>11960061</v>
      </c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</row>
    <row r="71" spans="1:44" x14ac:dyDescent="0.25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"/>
      <c r="Q71" s="10"/>
      <c r="R71" s="10"/>
      <c r="S71" s="10"/>
      <c r="T71" s="10"/>
      <c r="U71" s="13"/>
      <c r="V71" s="10"/>
      <c r="W71" s="10"/>
      <c r="X71" s="10"/>
      <c r="Y71" s="10"/>
      <c r="Z71" s="10"/>
      <c r="AA71" s="10"/>
      <c r="AB71" s="10"/>
      <c r="AC71" s="14">
        <f>AD69/AD70</f>
        <v>0.783625730994152</v>
      </c>
      <c r="AD71" s="6">
        <f>SUM(R70:AC70)</f>
        <v>171</v>
      </c>
      <c r="AE71" s="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</row>
    <row r="73" spans="1:44" x14ac:dyDescent="0.25">
      <c r="C73" s="34" t="s">
        <v>16</v>
      </c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1"/>
      <c r="Q73" s="33" t="str">
        <f>C73</f>
        <v xml:space="preserve">ATHENS AREA </v>
      </c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1"/>
      <c r="AF73" s="33" t="str">
        <f>Q73</f>
        <v xml:space="preserve">ATHENS AREA </v>
      </c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</row>
    <row r="74" spans="1:44" x14ac:dyDescent="0.25">
      <c r="C74" s="32" t="s">
        <v>17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1"/>
      <c r="Q74" s="33" t="s">
        <v>19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1"/>
      <c r="AF74" s="33" t="s">
        <v>20</v>
      </c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</row>
    <row r="75" spans="1:44" x14ac:dyDescent="0.25">
      <c r="C75" s="32" t="s">
        <v>28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1"/>
      <c r="Q75" s="33" t="str">
        <f>C75</f>
        <v>2016-2017 (Fourth Year)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1"/>
      <c r="AF75" s="33" t="str">
        <f>Q75</f>
        <v>2016-2017 (Fourth Year)</v>
      </c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</row>
    <row r="76" spans="1:44" x14ac:dyDescent="0.25">
      <c r="C76" s="2" t="s">
        <v>2</v>
      </c>
      <c r="D76" s="2" t="s">
        <v>3</v>
      </c>
      <c r="E76" s="2" t="s">
        <v>4</v>
      </c>
      <c r="F76" s="2" t="s">
        <v>5</v>
      </c>
      <c r="G76" s="2" t="s">
        <v>6</v>
      </c>
      <c r="H76" s="2" t="s">
        <v>7</v>
      </c>
      <c r="I76" s="2" t="s">
        <v>8</v>
      </c>
      <c r="J76" s="2" t="s">
        <v>9</v>
      </c>
      <c r="K76" s="2" t="s">
        <v>10</v>
      </c>
      <c r="L76" s="2" t="s">
        <v>11</v>
      </c>
      <c r="M76" s="2" t="s">
        <v>12</v>
      </c>
      <c r="N76" s="2" t="s">
        <v>13</v>
      </c>
      <c r="O76" s="2" t="s">
        <v>14</v>
      </c>
      <c r="P76" s="1"/>
      <c r="Q76" s="2" t="s">
        <v>2</v>
      </c>
      <c r="R76" s="2" t="s">
        <v>3</v>
      </c>
      <c r="S76" s="2" t="s">
        <v>4</v>
      </c>
      <c r="T76" s="2" t="s">
        <v>5</v>
      </c>
      <c r="U76" s="2" t="s">
        <v>6</v>
      </c>
      <c r="V76" s="2" t="s">
        <v>7</v>
      </c>
      <c r="W76" s="2" t="s">
        <v>8</v>
      </c>
      <c r="X76" s="2" t="s">
        <v>9</v>
      </c>
      <c r="Y76" s="2" t="s">
        <v>10</v>
      </c>
      <c r="Z76" s="2" t="s">
        <v>11</v>
      </c>
      <c r="AA76" s="2" t="s">
        <v>12</v>
      </c>
      <c r="AB76" s="2" t="s">
        <v>13</v>
      </c>
      <c r="AC76" s="2" t="s">
        <v>14</v>
      </c>
      <c r="AD76" s="2" t="s">
        <v>15</v>
      </c>
      <c r="AE76" s="1"/>
      <c r="AF76" s="2" t="s">
        <v>2</v>
      </c>
      <c r="AG76" s="2" t="s">
        <v>3</v>
      </c>
      <c r="AH76" s="2" t="s">
        <v>4</v>
      </c>
      <c r="AI76" s="2" t="s">
        <v>5</v>
      </c>
      <c r="AJ76" s="2" t="s">
        <v>6</v>
      </c>
      <c r="AK76" s="2" t="s">
        <v>7</v>
      </c>
      <c r="AL76" s="2" t="s">
        <v>8</v>
      </c>
      <c r="AM76" s="2" t="s">
        <v>9</v>
      </c>
      <c r="AN76" s="2" t="s">
        <v>10</v>
      </c>
      <c r="AO76" s="2" t="s">
        <v>11</v>
      </c>
      <c r="AP76" s="2" t="s">
        <v>12</v>
      </c>
      <c r="AQ76" s="2" t="s">
        <v>13</v>
      </c>
      <c r="AR76" s="2" t="s">
        <v>14</v>
      </c>
    </row>
    <row r="77" spans="1:44" x14ac:dyDescent="0.25">
      <c r="A77" s="15" t="s">
        <v>21</v>
      </c>
      <c r="B77" s="18">
        <f>AF88</f>
        <v>12000184</v>
      </c>
      <c r="C77" s="3">
        <v>1</v>
      </c>
      <c r="D77" s="4">
        <v>50165</v>
      </c>
      <c r="E77" s="4">
        <v>52965</v>
      </c>
      <c r="F77" s="4">
        <v>59315</v>
      </c>
      <c r="G77" s="4">
        <v>63058</v>
      </c>
      <c r="H77" s="4">
        <v>64358</v>
      </c>
      <c r="I77" s="4">
        <v>67888</v>
      </c>
      <c r="J77" s="4">
        <v>69503</v>
      </c>
      <c r="K77" s="4">
        <v>71118</v>
      </c>
      <c r="L77" s="4">
        <v>72733</v>
      </c>
      <c r="M77" s="4">
        <v>74348</v>
      </c>
      <c r="N77" s="4">
        <v>75963</v>
      </c>
      <c r="O77" s="4">
        <v>79463</v>
      </c>
      <c r="P77" s="1"/>
      <c r="Q77" s="3">
        <v>1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6">
        <f>SUM(R77:AC77)</f>
        <v>0</v>
      </c>
      <c r="AE77" s="1"/>
      <c r="AF77" s="3">
        <v>1</v>
      </c>
      <c r="AG77" s="7">
        <f t="shared" ref="AG77:AG87" si="97">R77*D77</f>
        <v>0</v>
      </c>
      <c r="AH77" s="7">
        <f t="shared" ref="AH77:AH87" si="98">S77*E77</f>
        <v>0</v>
      </c>
      <c r="AI77" s="7">
        <f t="shared" ref="AI77:AI87" si="99">T77*F77</f>
        <v>0</v>
      </c>
      <c r="AJ77" s="7">
        <f t="shared" ref="AJ77:AJ87" si="100">U77*G77</f>
        <v>0</v>
      </c>
      <c r="AK77" s="7">
        <f t="shared" ref="AK77:AK87" si="101">V77*H77</f>
        <v>0</v>
      </c>
      <c r="AL77" s="7">
        <f t="shared" ref="AL77:AL87" si="102">W77*I77</f>
        <v>0</v>
      </c>
      <c r="AM77" s="7">
        <f t="shared" ref="AM77:AM87" si="103">X77*J77</f>
        <v>0</v>
      </c>
      <c r="AN77" s="7">
        <f t="shared" ref="AN77:AN87" si="104">Y77*K77</f>
        <v>0</v>
      </c>
      <c r="AO77" s="7">
        <f t="shared" ref="AO77:AO87" si="105">Z77*L77</f>
        <v>0</v>
      </c>
      <c r="AP77" s="7">
        <f t="shared" ref="AP77:AP87" si="106">AA77*M77</f>
        <v>0</v>
      </c>
      <c r="AQ77" s="7">
        <f t="shared" ref="AQ77:AQ87" si="107">AB77*N77</f>
        <v>0</v>
      </c>
      <c r="AR77" s="7">
        <f t="shared" ref="AR77:AR87" si="108">AC77*O77</f>
        <v>0</v>
      </c>
    </row>
    <row r="78" spans="1:44" x14ac:dyDescent="0.25">
      <c r="A78" s="15" t="s">
        <v>22</v>
      </c>
      <c r="B78" s="18">
        <f>B59</f>
        <v>11960061</v>
      </c>
      <c r="C78" s="3">
        <v>2</v>
      </c>
      <c r="D78" s="4">
        <v>50665</v>
      </c>
      <c r="E78" s="4">
        <v>53456</v>
      </c>
      <c r="F78" s="4">
        <f t="shared" ref="F78:O78" si="109">F77+500</f>
        <v>59815</v>
      </c>
      <c r="G78" s="4">
        <f t="shared" si="109"/>
        <v>63558</v>
      </c>
      <c r="H78" s="4">
        <f t="shared" si="109"/>
        <v>64858</v>
      </c>
      <c r="I78" s="4">
        <f t="shared" si="109"/>
        <v>68388</v>
      </c>
      <c r="J78" s="4">
        <f t="shared" si="109"/>
        <v>70003</v>
      </c>
      <c r="K78" s="4">
        <f t="shared" si="109"/>
        <v>71618</v>
      </c>
      <c r="L78" s="4">
        <f t="shared" si="109"/>
        <v>73233</v>
      </c>
      <c r="M78" s="4">
        <f t="shared" si="109"/>
        <v>74848</v>
      </c>
      <c r="N78" s="4">
        <f t="shared" si="109"/>
        <v>76463</v>
      </c>
      <c r="O78" s="4">
        <f t="shared" si="109"/>
        <v>79963</v>
      </c>
      <c r="P78" s="1"/>
      <c r="Q78" s="3">
        <v>2</v>
      </c>
      <c r="R78" s="5">
        <f>R59</f>
        <v>0</v>
      </c>
      <c r="S78" s="5">
        <f t="shared" ref="S78:AC78" si="110">S59</f>
        <v>0</v>
      </c>
      <c r="T78" s="5">
        <f t="shared" si="110"/>
        <v>0</v>
      </c>
      <c r="U78" s="5">
        <f t="shared" si="110"/>
        <v>0</v>
      </c>
      <c r="V78" s="5">
        <f t="shared" si="110"/>
        <v>0</v>
      </c>
      <c r="W78" s="5">
        <f t="shared" si="110"/>
        <v>0</v>
      </c>
      <c r="X78" s="5">
        <f t="shared" si="110"/>
        <v>0</v>
      </c>
      <c r="Y78" s="5">
        <f t="shared" si="110"/>
        <v>0</v>
      </c>
      <c r="Z78" s="5">
        <f t="shared" si="110"/>
        <v>0</v>
      </c>
      <c r="AA78" s="5">
        <f t="shared" si="110"/>
        <v>0</v>
      </c>
      <c r="AB78" s="5">
        <f t="shared" si="110"/>
        <v>0</v>
      </c>
      <c r="AC78" s="5">
        <f t="shared" si="110"/>
        <v>0</v>
      </c>
      <c r="AD78" s="6">
        <f t="shared" ref="AD78:AD87" si="111">SUM(R78:AC78)</f>
        <v>0</v>
      </c>
      <c r="AE78" s="1"/>
      <c r="AF78" s="3">
        <v>2</v>
      </c>
      <c r="AG78" s="7">
        <f t="shared" si="97"/>
        <v>0</v>
      </c>
      <c r="AH78" s="7">
        <f t="shared" si="98"/>
        <v>0</v>
      </c>
      <c r="AI78" s="7">
        <f t="shared" si="99"/>
        <v>0</v>
      </c>
      <c r="AJ78" s="7">
        <f t="shared" si="100"/>
        <v>0</v>
      </c>
      <c r="AK78" s="7">
        <f t="shared" si="101"/>
        <v>0</v>
      </c>
      <c r="AL78" s="7">
        <f t="shared" si="102"/>
        <v>0</v>
      </c>
      <c r="AM78" s="7">
        <f t="shared" si="103"/>
        <v>0</v>
      </c>
      <c r="AN78" s="7">
        <f t="shared" si="104"/>
        <v>0</v>
      </c>
      <c r="AO78" s="7">
        <f t="shared" si="105"/>
        <v>0</v>
      </c>
      <c r="AP78" s="7">
        <f t="shared" si="106"/>
        <v>0</v>
      </c>
      <c r="AQ78" s="7">
        <f t="shared" si="107"/>
        <v>0</v>
      </c>
      <c r="AR78" s="7">
        <f t="shared" si="108"/>
        <v>0</v>
      </c>
    </row>
    <row r="79" spans="1:44" x14ac:dyDescent="0.25">
      <c r="A79" s="15" t="s">
        <v>23</v>
      </c>
      <c r="B79" s="18">
        <f>B77-B78</f>
        <v>40123</v>
      </c>
      <c r="C79" s="3">
        <v>3</v>
      </c>
      <c r="D79" s="4">
        <v>51165</v>
      </c>
      <c r="E79" s="4">
        <v>53965</v>
      </c>
      <c r="F79" s="4">
        <f t="shared" ref="F79:O79" si="112">F78+500</f>
        <v>60315</v>
      </c>
      <c r="G79" s="4">
        <f t="shared" si="112"/>
        <v>64058</v>
      </c>
      <c r="H79" s="4">
        <f t="shared" si="112"/>
        <v>65358</v>
      </c>
      <c r="I79" s="4">
        <f t="shared" si="112"/>
        <v>68888</v>
      </c>
      <c r="J79" s="4">
        <f t="shared" si="112"/>
        <v>70503</v>
      </c>
      <c r="K79" s="4">
        <f t="shared" si="112"/>
        <v>72118</v>
      </c>
      <c r="L79" s="4">
        <f t="shared" si="112"/>
        <v>73733</v>
      </c>
      <c r="M79" s="4">
        <f t="shared" si="112"/>
        <v>75348</v>
      </c>
      <c r="N79" s="4">
        <f t="shared" si="112"/>
        <v>76963</v>
      </c>
      <c r="O79" s="4">
        <f t="shared" si="112"/>
        <v>80463</v>
      </c>
      <c r="P79" s="1"/>
      <c r="Q79" s="3">
        <v>3</v>
      </c>
      <c r="R79" s="5">
        <f t="shared" ref="R79:AC79" si="113">R60</f>
        <v>0</v>
      </c>
      <c r="S79" s="5">
        <f t="shared" si="113"/>
        <v>0</v>
      </c>
      <c r="T79" s="5">
        <f t="shared" si="113"/>
        <v>0</v>
      </c>
      <c r="U79" s="5">
        <f t="shared" si="113"/>
        <v>0</v>
      </c>
      <c r="V79" s="5">
        <f t="shared" si="113"/>
        <v>0</v>
      </c>
      <c r="W79" s="5">
        <f t="shared" si="113"/>
        <v>0</v>
      </c>
      <c r="X79" s="5">
        <f t="shared" si="113"/>
        <v>0</v>
      </c>
      <c r="Y79" s="5">
        <f t="shared" si="113"/>
        <v>0</v>
      </c>
      <c r="Z79" s="5">
        <f t="shared" si="113"/>
        <v>0</v>
      </c>
      <c r="AA79" s="5">
        <f t="shared" si="113"/>
        <v>0</v>
      </c>
      <c r="AB79" s="5">
        <f t="shared" si="113"/>
        <v>0</v>
      </c>
      <c r="AC79" s="5">
        <f t="shared" si="113"/>
        <v>0</v>
      </c>
      <c r="AD79" s="6">
        <f t="shared" si="111"/>
        <v>0</v>
      </c>
      <c r="AE79" s="1"/>
      <c r="AF79" s="3">
        <v>3</v>
      </c>
      <c r="AG79" s="7">
        <f t="shared" si="97"/>
        <v>0</v>
      </c>
      <c r="AH79" s="7">
        <f t="shared" si="98"/>
        <v>0</v>
      </c>
      <c r="AI79" s="7">
        <f t="shared" si="99"/>
        <v>0</v>
      </c>
      <c r="AJ79" s="7">
        <f t="shared" si="100"/>
        <v>0</v>
      </c>
      <c r="AK79" s="7">
        <f t="shared" si="101"/>
        <v>0</v>
      </c>
      <c r="AL79" s="7">
        <f t="shared" si="102"/>
        <v>0</v>
      </c>
      <c r="AM79" s="7">
        <f t="shared" si="103"/>
        <v>0</v>
      </c>
      <c r="AN79" s="7">
        <f t="shared" si="104"/>
        <v>0</v>
      </c>
      <c r="AO79" s="7">
        <f t="shared" si="105"/>
        <v>0</v>
      </c>
      <c r="AP79" s="7">
        <f t="shared" si="106"/>
        <v>0</v>
      </c>
      <c r="AQ79" s="7">
        <f t="shared" si="107"/>
        <v>0</v>
      </c>
      <c r="AR79" s="7">
        <f t="shared" si="108"/>
        <v>0</v>
      </c>
    </row>
    <row r="80" spans="1:44" x14ac:dyDescent="0.25">
      <c r="A80" s="15" t="s">
        <v>24</v>
      </c>
      <c r="B80" s="19">
        <f>B79/B78</f>
        <v>3.3547487759468786E-3</v>
      </c>
      <c r="C80" s="3">
        <v>4</v>
      </c>
      <c r="D80" s="4">
        <v>51665</v>
      </c>
      <c r="E80" s="4">
        <v>54465</v>
      </c>
      <c r="F80" s="4">
        <f t="shared" ref="F80:O80" si="114">F79+500</f>
        <v>60815</v>
      </c>
      <c r="G80" s="4">
        <f t="shared" si="114"/>
        <v>64558</v>
      </c>
      <c r="H80" s="4">
        <f t="shared" si="114"/>
        <v>65858</v>
      </c>
      <c r="I80" s="4">
        <f t="shared" si="114"/>
        <v>69388</v>
      </c>
      <c r="J80" s="4">
        <f t="shared" si="114"/>
        <v>71003</v>
      </c>
      <c r="K80" s="4">
        <f t="shared" si="114"/>
        <v>72618</v>
      </c>
      <c r="L80" s="4">
        <f t="shared" si="114"/>
        <v>74233</v>
      </c>
      <c r="M80" s="4">
        <f t="shared" si="114"/>
        <v>75848</v>
      </c>
      <c r="N80" s="4">
        <f t="shared" si="114"/>
        <v>77463</v>
      </c>
      <c r="O80" s="4">
        <f t="shared" si="114"/>
        <v>80963</v>
      </c>
      <c r="P80" s="1"/>
      <c r="Q80" s="3">
        <v>4</v>
      </c>
      <c r="R80" s="5">
        <f t="shared" ref="R80:AC80" si="115">R61</f>
        <v>0</v>
      </c>
      <c r="S80" s="5">
        <f t="shared" si="115"/>
        <v>0</v>
      </c>
      <c r="T80" s="5">
        <f t="shared" si="115"/>
        <v>0</v>
      </c>
      <c r="U80" s="5">
        <f t="shared" si="115"/>
        <v>0</v>
      </c>
      <c r="V80" s="5">
        <f t="shared" si="115"/>
        <v>0</v>
      </c>
      <c r="W80" s="5">
        <f t="shared" si="115"/>
        <v>0</v>
      </c>
      <c r="X80" s="5">
        <f t="shared" si="115"/>
        <v>0</v>
      </c>
      <c r="Y80" s="5">
        <f t="shared" si="115"/>
        <v>0</v>
      </c>
      <c r="Z80" s="5">
        <f t="shared" si="115"/>
        <v>0</v>
      </c>
      <c r="AA80" s="5">
        <f t="shared" si="115"/>
        <v>0</v>
      </c>
      <c r="AB80" s="5">
        <f t="shared" si="115"/>
        <v>0</v>
      </c>
      <c r="AC80" s="5">
        <f t="shared" si="115"/>
        <v>0</v>
      </c>
      <c r="AD80" s="6">
        <f t="shared" si="111"/>
        <v>0</v>
      </c>
      <c r="AE80" s="1"/>
      <c r="AF80" s="3">
        <v>4</v>
      </c>
      <c r="AG80" s="7">
        <f t="shared" si="97"/>
        <v>0</v>
      </c>
      <c r="AH80" s="7">
        <f t="shared" si="98"/>
        <v>0</v>
      </c>
      <c r="AI80" s="7">
        <f t="shared" si="99"/>
        <v>0</v>
      </c>
      <c r="AJ80" s="7">
        <f t="shared" si="100"/>
        <v>0</v>
      </c>
      <c r="AK80" s="7">
        <f t="shared" si="101"/>
        <v>0</v>
      </c>
      <c r="AL80" s="7">
        <f t="shared" si="102"/>
        <v>0</v>
      </c>
      <c r="AM80" s="7">
        <f t="shared" si="103"/>
        <v>0</v>
      </c>
      <c r="AN80" s="7">
        <f t="shared" si="104"/>
        <v>0</v>
      </c>
      <c r="AO80" s="7">
        <f t="shared" si="105"/>
        <v>0</v>
      </c>
      <c r="AP80" s="7">
        <f t="shared" si="106"/>
        <v>0</v>
      </c>
      <c r="AQ80" s="7">
        <f t="shared" si="107"/>
        <v>0</v>
      </c>
      <c r="AR80" s="7">
        <f t="shared" si="108"/>
        <v>0</v>
      </c>
    </row>
    <row r="81" spans="1:44" x14ac:dyDescent="0.25">
      <c r="C81" s="3">
        <v>5</v>
      </c>
      <c r="D81" s="4">
        <v>52915</v>
      </c>
      <c r="E81" s="4">
        <v>54965</v>
      </c>
      <c r="F81" s="4">
        <f t="shared" ref="F81:O81" si="116">F80+500</f>
        <v>61315</v>
      </c>
      <c r="G81" s="4">
        <f t="shared" si="116"/>
        <v>65058</v>
      </c>
      <c r="H81" s="4">
        <f t="shared" si="116"/>
        <v>66358</v>
      </c>
      <c r="I81" s="4">
        <f t="shared" si="116"/>
        <v>69888</v>
      </c>
      <c r="J81" s="4">
        <f t="shared" si="116"/>
        <v>71503</v>
      </c>
      <c r="K81" s="4">
        <f t="shared" si="116"/>
        <v>73118</v>
      </c>
      <c r="L81" s="4">
        <f t="shared" si="116"/>
        <v>74733</v>
      </c>
      <c r="M81" s="4">
        <f t="shared" si="116"/>
        <v>76348</v>
      </c>
      <c r="N81" s="4">
        <f t="shared" si="116"/>
        <v>77963</v>
      </c>
      <c r="O81" s="4">
        <f t="shared" si="116"/>
        <v>81463</v>
      </c>
      <c r="P81" s="1"/>
      <c r="Q81" s="3">
        <v>5</v>
      </c>
      <c r="R81" s="5">
        <f t="shared" ref="R81:AC81" si="117">R62</f>
        <v>0</v>
      </c>
      <c r="S81" s="5">
        <f t="shared" si="117"/>
        <v>0</v>
      </c>
      <c r="T81" s="5">
        <f t="shared" si="117"/>
        <v>0</v>
      </c>
      <c r="U81" s="5">
        <f t="shared" si="117"/>
        <v>0</v>
      </c>
      <c r="V81" s="5">
        <f t="shared" si="117"/>
        <v>0</v>
      </c>
      <c r="W81" s="5">
        <f t="shared" si="117"/>
        <v>0</v>
      </c>
      <c r="X81" s="5">
        <f t="shared" si="117"/>
        <v>0</v>
      </c>
      <c r="Y81" s="5">
        <f t="shared" si="117"/>
        <v>0</v>
      </c>
      <c r="Z81" s="5">
        <f t="shared" si="117"/>
        <v>0</v>
      </c>
      <c r="AA81" s="5">
        <f t="shared" si="117"/>
        <v>0</v>
      </c>
      <c r="AB81" s="5">
        <f t="shared" si="117"/>
        <v>0</v>
      </c>
      <c r="AC81" s="5">
        <f t="shared" si="117"/>
        <v>0</v>
      </c>
      <c r="AD81" s="6">
        <f t="shared" si="111"/>
        <v>0</v>
      </c>
      <c r="AE81" s="1"/>
      <c r="AF81" s="3">
        <v>5</v>
      </c>
      <c r="AG81" s="7">
        <f t="shared" si="97"/>
        <v>0</v>
      </c>
      <c r="AH81" s="7">
        <f t="shared" si="98"/>
        <v>0</v>
      </c>
      <c r="AI81" s="7">
        <f t="shared" si="99"/>
        <v>0</v>
      </c>
      <c r="AJ81" s="7">
        <f t="shared" si="100"/>
        <v>0</v>
      </c>
      <c r="AK81" s="7">
        <f t="shared" si="101"/>
        <v>0</v>
      </c>
      <c r="AL81" s="7">
        <f t="shared" si="102"/>
        <v>0</v>
      </c>
      <c r="AM81" s="7">
        <f t="shared" si="103"/>
        <v>0</v>
      </c>
      <c r="AN81" s="7">
        <f t="shared" si="104"/>
        <v>0</v>
      </c>
      <c r="AO81" s="7">
        <f t="shared" si="105"/>
        <v>0</v>
      </c>
      <c r="AP81" s="7">
        <f t="shared" si="106"/>
        <v>0</v>
      </c>
      <c r="AQ81" s="7">
        <f t="shared" si="107"/>
        <v>0</v>
      </c>
      <c r="AR81" s="7">
        <f t="shared" si="108"/>
        <v>0</v>
      </c>
    </row>
    <row r="82" spans="1:44" x14ac:dyDescent="0.25">
      <c r="A82" s="15" t="s">
        <v>0</v>
      </c>
      <c r="B82" s="17">
        <v>40123</v>
      </c>
      <c r="C82" s="3">
        <v>6</v>
      </c>
      <c r="D82" s="4">
        <v>54165</v>
      </c>
      <c r="E82" s="4">
        <v>55465</v>
      </c>
      <c r="F82" s="4">
        <f t="shared" ref="F82:O82" si="118">F81+500</f>
        <v>61815</v>
      </c>
      <c r="G82" s="4">
        <f t="shared" si="118"/>
        <v>65558</v>
      </c>
      <c r="H82" s="4">
        <f t="shared" si="118"/>
        <v>66858</v>
      </c>
      <c r="I82" s="4">
        <f t="shared" si="118"/>
        <v>70388</v>
      </c>
      <c r="J82" s="4">
        <f t="shared" si="118"/>
        <v>72003</v>
      </c>
      <c r="K82" s="4">
        <f t="shared" si="118"/>
        <v>73618</v>
      </c>
      <c r="L82" s="4">
        <f t="shared" si="118"/>
        <v>75233</v>
      </c>
      <c r="M82" s="4">
        <f t="shared" si="118"/>
        <v>76848</v>
      </c>
      <c r="N82" s="4">
        <f t="shared" si="118"/>
        <v>78463</v>
      </c>
      <c r="O82" s="4">
        <f t="shared" si="118"/>
        <v>81963</v>
      </c>
      <c r="P82" s="1"/>
      <c r="Q82" s="3">
        <v>6</v>
      </c>
      <c r="R82" s="5">
        <f t="shared" ref="R82:AC82" si="119">R63</f>
        <v>2</v>
      </c>
      <c r="S82" s="5">
        <f t="shared" si="119"/>
        <v>0</v>
      </c>
      <c r="T82" s="5">
        <f t="shared" si="119"/>
        <v>0</v>
      </c>
      <c r="U82" s="5">
        <f t="shared" si="119"/>
        <v>1</v>
      </c>
      <c r="V82" s="5">
        <f t="shared" si="119"/>
        <v>0</v>
      </c>
      <c r="W82" s="5">
        <f t="shared" si="119"/>
        <v>0</v>
      </c>
      <c r="X82" s="5">
        <f t="shared" si="119"/>
        <v>0</v>
      </c>
      <c r="Y82" s="5">
        <f t="shared" si="119"/>
        <v>0</v>
      </c>
      <c r="Z82" s="5">
        <f t="shared" si="119"/>
        <v>0</v>
      </c>
      <c r="AA82" s="5">
        <f t="shared" si="119"/>
        <v>0</v>
      </c>
      <c r="AB82" s="5">
        <f t="shared" si="119"/>
        <v>0</v>
      </c>
      <c r="AC82" s="5">
        <f t="shared" si="119"/>
        <v>0</v>
      </c>
      <c r="AD82" s="6">
        <f t="shared" si="111"/>
        <v>3</v>
      </c>
      <c r="AE82" s="1"/>
      <c r="AF82" s="3">
        <v>6</v>
      </c>
      <c r="AG82" s="7">
        <f t="shared" si="97"/>
        <v>108330</v>
      </c>
      <c r="AH82" s="7">
        <f t="shared" si="98"/>
        <v>0</v>
      </c>
      <c r="AI82" s="7">
        <f t="shared" si="99"/>
        <v>0</v>
      </c>
      <c r="AJ82" s="7">
        <f t="shared" si="100"/>
        <v>65558</v>
      </c>
      <c r="AK82" s="7">
        <f t="shared" si="101"/>
        <v>0</v>
      </c>
      <c r="AL82" s="7">
        <f t="shared" si="102"/>
        <v>0</v>
      </c>
      <c r="AM82" s="7">
        <f t="shared" si="103"/>
        <v>0</v>
      </c>
      <c r="AN82" s="7">
        <f t="shared" si="104"/>
        <v>0</v>
      </c>
      <c r="AO82" s="7">
        <f t="shared" si="105"/>
        <v>0</v>
      </c>
      <c r="AP82" s="7">
        <f t="shared" si="106"/>
        <v>0</v>
      </c>
      <c r="AQ82" s="7">
        <f t="shared" si="107"/>
        <v>0</v>
      </c>
      <c r="AR82" s="7">
        <f t="shared" si="108"/>
        <v>0</v>
      </c>
    </row>
    <row r="83" spans="1:44" x14ac:dyDescent="0.25">
      <c r="A83" s="15" t="s">
        <v>1</v>
      </c>
      <c r="B83" s="20">
        <v>3.3547487759468786E-3</v>
      </c>
      <c r="C83" s="8">
        <v>7</v>
      </c>
      <c r="D83" s="4">
        <v>55415</v>
      </c>
      <c r="E83" s="4">
        <v>56715</v>
      </c>
      <c r="F83" s="4">
        <f t="shared" ref="F83:O83" si="120">F82+500</f>
        <v>62315</v>
      </c>
      <c r="G83" s="4">
        <f t="shared" si="120"/>
        <v>66058</v>
      </c>
      <c r="H83" s="4">
        <f t="shared" si="120"/>
        <v>67358</v>
      </c>
      <c r="I83" s="4">
        <f t="shared" si="120"/>
        <v>70888</v>
      </c>
      <c r="J83" s="4">
        <f t="shared" si="120"/>
        <v>72503</v>
      </c>
      <c r="K83" s="4">
        <f t="shared" si="120"/>
        <v>74118</v>
      </c>
      <c r="L83" s="4">
        <f t="shared" si="120"/>
        <v>75733</v>
      </c>
      <c r="M83" s="4">
        <f t="shared" si="120"/>
        <v>77348</v>
      </c>
      <c r="N83" s="4">
        <f t="shared" si="120"/>
        <v>78963</v>
      </c>
      <c r="O83" s="4">
        <f t="shared" si="120"/>
        <v>82463</v>
      </c>
      <c r="P83" s="1"/>
      <c r="Q83" s="8">
        <v>7</v>
      </c>
      <c r="R83" s="5">
        <f t="shared" ref="R83:AC83" si="121">R64</f>
        <v>3</v>
      </c>
      <c r="S83" s="5">
        <f t="shared" si="121"/>
        <v>0</v>
      </c>
      <c r="T83" s="5">
        <f t="shared" si="121"/>
        <v>0</v>
      </c>
      <c r="U83" s="5">
        <f t="shared" si="121"/>
        <v>3</v>
      </c>
      <c r="V83" s="5">
        <f t="shared" si="121"/>
        <v>0</v>
      </c>
      <c r="W83" s="5">
        <f t="shared" si="121"/>
        <v>0</v>
      </c>
      <c r="X83" s="5">
        <f t="shared" si="121"/>
        <v>0</v>
      </c>
      <c r="Y83" s="5">
        <f t="shared" si="121"/>
        <v>0</v>
      </c>
      <c r="Z83" s="5">
        <f t="shared" si="121"/>
        <v>0</v>
      </c>
      <c r="AA83" s="5">
        <f t="shared" si="121"/>
        <v>0</v>
      </c>
      <c r="AB83" s="5">
        <f t="shared" si="121"/>
        <v>0</v>
      </c>
      <c r="AC83" s="5">
        <f t="shared" si="121"/>
        <v>0</v>
      </c>
      <c r="AD83" s="6">
        <f t="shared" si="111"/>
        <v>6</v>
      </c>
      <c r="AE83" s="1"/>
      <c r="AF83" s="8">
        <v>7</v>
      </c>
      <c r="AG83" s="7">
        <f t="shared" si="97"/>
        <v>166245</v>
      </c>
      <c r="AH83" s="7">
        <f t="shared" si="98"/>
        <v>0</v>
      </c>
      <c r="AI83" s="7">
        <f t="shared" si="99"/>
        <v>0</v>
      </c>
      <c r="AJ83" s="7">
        <f t="shared" si="100"/>
        <v>198174</v>
      </c>
      <c r="AK83" s="7">
        <f t="shared" si="101"/>
        <v>0</v>
      </c>
      <c r="AL83" s="7">
        <f t="shared" si="102"/>
        <v>0</v>
      </c>
      <c r="AM83" s="7">
        <f t="shared" si="103"/>
        <v>0</v>
      </c>
      <c r="AN83" s="7">
        <f t="shared" si="104"/>
        <v>0</v>
      </c>
      <c r="AO83" s="7">
        <f t="shared" si="105"/>
        <v>0</v>
      </c>
      <c r="AP83" s="7">
        <f t="shared" si="106"/>
        <v>0</v>
      </c>
      <c r="AQ83" s="7">
        <f t="shared" si="107"/>
        <v>0</v>
      </c>
      <c r="AR83" s="7">
        <f t="shared" si="108"/>
        <v>0</v>
      </c>
    </row>
    <row r="84" spans="1:44" x14ac:dyDescent="0.25">
      <c r="C84" s="8">
        <v>8</v>
      </c>
      <c r="D84" s="4">
        <v>56715</v>
      </c>
      <c r="E84" s="4">
        <v>58015</v>
      </c>
      <c r="F84" s="4">
        <f t="shared" ref="F84:O84" si="122">F83+500</f>
        <v>62815</v>
      </c>
      <c r="G84" s="4">
        <f t="shared" si="122"/>
        <v>66558</v>
      </c>
      <c r="H84" s="4">
        <f t="shared" si="122"/>
        <v>67858</v>
      </c>
      <c r="I84" s="4">
        <f t="shared" si="122"/>
        <v>71388</v>
      </c>
      <c r="J84" s="4">
        <f t="shared" si="122"/>
        <v>73003</v>
      </c>
      <c r="K84" s="4">
        <f t="shared" si="122"/>
        <v>74618</v>
      </c>
      <c r="L84" s="4">
        <f t="shared" si="122"/>
        <v>76233</v>
      </c>
      <c r="M84" s="4">
        <f t="shared" si="122"/>
        <v>77848</v>
      </c>
      <c r="N84" s="4">
        <f t="shared" si="122"/>
        <v>79463</v>
      </c>
      <c r="O84" s="4">
        <f t="shared" si="122"/>
        <v>82963</v>
      </c>
      <c r="P84" s="1"/>
      <c r="Q84" s="8">
        <v>8</v>
      </c>
      <c r="R84" s="5">
        <f t="shared" ref="R84:AC84" si="123">R65</f>
        <v>0</v>
      </c>
      <c r="S84" s="5">
        <f t="shared" si="123"/>
        <v>1</v>
      </c>
      <c r="T84" s="5">
        <f t="shared" si="123"/>
        <v>1</v>
      </c>
      <c r="U84" s="5">
        <f t="shared" si="123"/>
        <v>2</v>
      </c>
      <c r="V84" s="5">
        <f t="shared" si="123"/>
        <v>1</v>
      </c>
      <c r="W84" s="5">
        <f t="shared" si="123"/>
        <v>1</v>
      </c>
      <c r="X84" s="5">
        <f t="shared" si="123"/>
        <v>0</v>
      </c>
      <c r="Y84" s="5">
        <f t="shared" si="123"/>
        <v>0</v>
      </c>
      <c r="Z84" s="5">
        <f t="shared" si="123"/>
        <v>0</v>
      </c>
      <c r="AA84" s="5">
        <f t="shared" si="123"/>
        <v>0</v>
      </c>
      <c r="AB84" s="5">
        <f t="shared" si="123"/>
        <v>0</v>
      </c>
      <c r="AC84" s="5">
        <f t="shared" si="123"/>
        <v>0</v>
      </c>
      <c r="AD84" s="6">
        <f t="shared" si="111"/>
        <v>6</v>
      </c>
      <c r="AE84" s="1"/>
      <c r="AF84" s="8">
        <v>8</v>
      </c>
      <c r="AG84" s="7">
        <f t="shared" si="97"/>
        <v>0</v>
      </c>
      <c r="AH84" s="7">
        <f t="shared" si="98"/>
        <v>58015</v>
      </c>
      <c r="AI84" s="7">
        <f t="shared" si="99"/>
        <v>62815</v>
      </c>
      <c r="AJ84" s="7">
        <f t="shared" si="100"/>
        <v>133116</v>
      </c>
      <c r="AK84" s="7">
        <f t="shared" si="101"/>
        <v>67858</v>
      </c>
      <c r="AL84" s="7">
        <f t="shared" si="102"/>
        <v>71388</v>
      </c>
      <c r="AM84" s="7">
        <f t="shared" si="103"/>
        <v>0</v>
      </c>
      <c r="AN84" s="7">
        <f t="shared" si="104"/>
        <v>0</v>
      </c>
      <c r="AO84" s="7">
        <f t="shared" si="105"/>
        <v>0</v>
      </c>
      <c r="AP84" s="7">
        <f t="shared" si="106"/>
        <v>0</v>
      </c>
      <c r="AQ84" s="7">
        <f t="shared" si="107"/>
        <v>0</v>
      </c>
      <c r="AR84" s="7">
        <f t="shared" si="108"/>
        <v>0</v>
      </c>
    </row>
    <row r="85" spans="1:44" x14ac:dyDescent="0.25">
      <c r="C85" s="9">
        <v>9</v>
      </c>
      <c r="D85" s="4">
        <v>58015</v>
      </c>
      <c r="E85" s="4">
        <v>59315</v>
      </c>
      <c r="F85" s="4">
        <v>64115</v>
      </c>
      <c r="G85" s="4">
        <v>67058</v>
      </c>
      <c r="H85" s="4">
        <v>68358</v>
      </c>
      <c r="I85" s="4">
        <v>71888</v>
      </c>
      <c r="J85" s="4">
        <v>73503</v>
      </c>
      <c r="K85" s="4">
        <v>75118</v>
      </c>
      <c r="L85" s="4">
        <v>76733</v>
      </c>
      <c r="M85" s="4">
        <v>78348</v>
      </c>
      <c r="N85" s="4">
        <v>79963</v>
      </c>
      <c r="O85" s="4">
        <v>83463</v>
      </c>
      <c r="P85" s="1"/>
      <c r="Q85" s="9">
        <v>9</v>
      </c>
      <c r="R85" s="5">
        <f t="shared" ref="R85:AC85" si="124">R66</f>
        <v>3</v>
      </c>
      <c r="S85" s="5">
        <f t="shared" si="124"/>
        <v>0</v>
      </c>
      <c r="T85" s="5">
        <f t="shared" si="124"/>
        <v>1</v>
      </c>
      <c r="U85" s="5">
        <f t="shared" si="124"/>
        <v>1</v>
      </c>
      <c r="V85" s="5">
        <f t="shared" si="124"/>
        <v>0</v>
      </c>
      <c r="W85" s="5">
        <f t="shared" si="124"/>
        <v>0</v>
      </c>
      <c r="X85" s="5">
        <f t="shared" si="124"/>
        <v>0</v>
      </c>
      <c r="Y85" s="5">
        <f t="shared" si="124"/>
        <v>0</v>
      </c>
      <c r="Z85" s="5">
        <f t="shared" si="124"/>
        <v>0</v>
      </c>
      <c r="AA85" s="5">
        <f t="shared" si="124"/>
        <v>0</v>
      </c>
      <c r="AB85" s="5">
        <f t="shared" si="124"/>
        <v>0</v>
      </c>
      <c r="AC85" s="5">
        <f t="shared" si="124"/>
        <v>0</v>
      </c>
      <c r="AD85" s="6">
        <f t="shared" si="111"/>
        <v>5</v>
      </c>
      <c r="AE85" s="1"/>
      <c r="AF85" s="9">
        <v>9</v>
      </c>
      <c r="AG85" s="7">
        <f t="shared" si="97"/>
        <v>174045</v>
      </c>
      <c r="AH85" s="7">
        <f t="shared" si="98"/>
        <v>0</v>
      </c>
      <c r="AI85" s="7">
        <f t="shared" si="99"/>
        <v>64115</v>
      </c>
      <c r="AJ85" s="7">
        <f t="shared" si="100"/>
        <v>67058</v>
      </c>
      <c r="AK85" s="7">
        <f t="shared" si="101"/>
        <v>0</v>
      </c>
      <c r="AL85" s="7">
        <f t="shared" si="102"/>
        <v>0</v>
      </c>
      <c r="AM85" s="7">
        <f t="shared" si="103"/>
        <v>0</v>
      </c>
      <c r="AN85" s="7">
        <f t="shared" si="104"/>
        <v>0</v>
      </c>
      <c r="AO85" s="7">
        <f t="shared" si="105"/>
        <v>0</v>
      </c>
      <c r="AP85" s="7">
        <f t="shared" si="106"/>
        <v>0</v>
      </c>
      <c r="AQ85" s="7">
        <f t="shared" si="107"/>
        <v>0</v>
      </c>
      <c r="AR85" s="7">
        <f t="shared" si="108"/>
        <v>0</v>
      </c>
    </row>
    <row r="86" spans="1:44" x14ac:dyDescent="0.25">
      <c r="C86" s="9">
        <v>10</v>
      </c>
      <c r="D86" s="4">
        <v>59315</v>
      </c>
      <c r="E86" s="4">
        <v>60615</v>
      </c>
      <c r="F86" s="4">
        <v>65415</v>
      </c>
      <c r="G86" s="4">
        <v>68358</v>
      </c>
      <c r="H86" s="4">
        <v>69658</v>
      </c>
      <c r="I86" s="4">
        <v>72388</v>
      </c>
      <c r="J86" s="4">
        <v>74003</v>
      </c>
      <c r="K86" s="4">
        <v>75618</v>
      </c>
      <c r="L86" s="4">
        <v>77233</v>
      </c>
      <c r="M86" s="4">
        <v>78848</v>
      </c>
      <c r="N86" s="4">
        <v>80463</v>
      </c>
      <c r="O86" s="4">
        <v>83963</v>
      </c>
      <c r="P86" s="1"/>
      <c r="Q86" s="9">
        <v>10</v>
      </c>
      <c r="R86" s="5">
        <f t="shared" ref="R86:AC86" si="125">R67</f>
        <v>2</v>
      </c>
      <c r="S86" s="5">
        <f t="shared" si="125"/>
        <v>1</v>
      </c>
      <c r="T86" s="5">
        <f t="shared" si="125"/>
        <v>1</v>
      </c>
      <c r="U86" s="5">
        <f t="shared" si="125"/>
        <v>5</v>
      </c>
      <c r="V86" s="5">
        <f t="shared" si="125"/>
        <v>1</v>
      </c>
      <c r="W86" s="5">
        <f t="shared" si="125"/>
        <v>0</v>
      </c>
      <c r="X86" s="5">
        <f t="shared" si="125"/>
        <v>0</v>
      </c>
      <c r="Y86" s="5">
        <f t="shared" si="125"/>
        <v>0</v>
      </c>
      <c r="Z86" s="5">
        <f t="shared" si="125"/>
        <v>0</v>
      </c>
      <c r="AA86" s="5">
        <f t="shared" si="125"/>
        <v>0</v>
      </c>
      <c r="AB86" s="5">
        <f t="shared" si="125"/>
        <v>0</v>
      </c>
      <c r="AC86" s="5">
        <f t="shared" si="125"/>
        <v>0</v>
      </c>
      <c r="AD86" s="6">
        <f t="shared" si="111"/>
        <v>10</v>
      </c>
      <c r="AE86" s="1"/>
      <c r="AF86" s="9">
        <v>10</v>
      </c>
      <c r="AG86" s="7">
        <f t="shared" si="97"/>
        <v>118630</v>
      </c>
      <c r="AH86" s="7">
        <f t="shared" si="98"/>
        <v>60615</v>
      </c>
      <c r="AI86" s="7">
        <f t="shared" si="99"/>
        <v>65415</v>
      </c>
      <c r="AJ86" s="7">
        <f t="shared" si="100"/>
        <v>341790</v>
      </c>
      <c r="AK86" s="7">
        <f t="shared" si="101"/>
        <v>69658</v>
      </c>
      <c r="AL86" s="7">
        <f t="shared" si="102"/>
        <v>0</v>
      </c>
      <c r="AM86" s="7">
        <f t="shared" si="103"/>
        <v>0</v>
      </c>
      <c r="AN86" s="7">
        <f t="shared" si="104"/>
        <v>0</v>
      </c>
      <c r="AO86" s="7">
        <f t="shared" si="105"/>
        <v>0</v>
      </c>
      <c r="AP86" s="7">
        <f t="shared" si="106"/>
        <v>0</v>
      </c>
      <c r="AQ86" s="7">
        <f t="shared" si="107"/>
        <v>0</v>
      </c>
      <c r="AR86" s="7">
        <f t="shared" si="108"/>
        <v>0</v>
      </c>
    </row>
    <row r="87" spans="1:44" x14ac:dyDescent="0.25">
      <c r="C87" s="9">
        <v>11</v>
      </c>
      <c r="D87" s="4">
        <v>60615</v>
      </c>
      <c r="E87" s="4">
        <v>62915</v>
      </c>
      <c r="F87" s="4">
        <v>67158</v>
      </c>
      <c r="G87" s="4">
        <v>69658</v>
      </c>
      <c r="H87" s="4">
        <v>71273</v>
      </c>
      <c r="I87" s="4">
        <v>72888</v>
      </c>
      <c r="J87" s="4">
        <v>74503</v>
      </c>
      <c r="K87" s="4">
        <v>76118</v>
      </c>
      <c r="L87" s="4">
        <v>77733</v>
      </c>
      <c r="M87" s="4">
        <v>79348</v>
      </c>
      <c r="N87" s="4">
        <v>80963</v>
      </c>
      <c r="O87" s="4">
        <v>84463</v>
      </c>
      <c r="P87" s="1"/>
      <c r="Q87" s="9">
        <v>11</v>
      </c>
      <c r="R87" s="5">
        <f>SUM(R68:R69)</f>
        <v>2</v>
      </c>
      <c r="S87" s="5">
        <f t="shared" ref="S87:AC87" si="126">SUM(S68:S69)</f>
        <v>1</v>
      </c>
      <c r="T87" s="5">
        <f t="shared" si="126"/>
        <v>27</v>
      </c>
      <c r="U87" s="5">
        <f t="shared" si="126"/>
        <v>36</v>
      </c>
      <c r="V87" s="5">
        <f t="shared" si="126"/>
        <v>28</v>
      </c>
      <c r="W87" s="5">
        <f t="shared" si="126"/>
        <v>15</v>
      </c>
      <c r="X87" s="5">
        <f t="shared" si="126"/>
        <v>6</v>
      </c>
      <c r="Y87" s="5">
        <f t="shared" si="126"/>
        <v>5</v>
      </c>
      <c r="Z87" s="5">
        <f t="shared" si="126"/>
        <v>3</v>
      </c>
      <c r="AA87" s="5">
        <f t="shared" si="126"/>
        <v>3</v>
      </c>
      <c r="AB87" s="5">
        <f t="shared" si="126"/>
        <v>15</v>
      </c>
      <c r="AC87" s="5">
        <f t="shared" si="126"/>
        <v>0</v>
      </c>
      <c r="AD87" s="6">
        <f t="shared" si="111"/>
        <v>141</v>
      </c>
      <c r="AE87" s="1"/>
      <c r="AF87" s="9">
        <v>11</v>
      </c>
      <c r="AG87" s="7">
        <f t="shared" si="97"/>
        <v>121230</v>
      </c>
      <c r="AH87" s="7">
        <f t="shared" si="98"/>
        <v>62915</v>
      </c>
      <c r="AI87" s="7">
        <f t="shared" si="99"/>
        <v>1813266</v>
      </c>
      <c r="AJ87" s="7">
        <f t="shared" si="100"/>
        <v>2507688</v>
      </c>
      <c r="AK87" s="7">
        <f t="shared" si="101"/>
        <v>1995644</v>
      </c>
      <c r="AL87" s="7">
        <f t="shared" si="102"/>
        <v>1093320</v>
      </c>
      <c r="AM87" s="7">
        <f t="shared" si="103"/>
        <v>447018</v>
      </c>
      <c r="AN87" s="7">
        <f t="shared" si="104"/>
        <v>380590</v>
      </c>
      <c r="AO87" s="7">
        <f t="shared" si="105"/>
        <v>233199</v>
      </c>
      <c r="AP87" s="7">
        <f t="shared" si="106"/>
        <v>238044</v>
      </c>
      <c r="AQ87" s="7">
        <f t="shared" si="107"/>
        <v>1214445</v>
      </c>
      <c r="AR87" s="7">
        <f t="shared" si="108"/>
        <v>0</v>
      </c>
    </row>
    <row r="88" spans="1:44" x14ac:dyDescent="0.25">
      <c r="C88" s="10"/>
      <c r="D88" s="10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"/>
      <c r="Q88" s="10"/>
      <c r="R88" s="12">
        <f>SUM(R77:R87)</f>
        <v>12</v>
      </c>
      <c r="S88" s="12">
        <f t="shared" ref="S88:AC88" si="127">SUM(S77:S87)</f>
        <v>3</v>
      </c>
      <c r="T88" s="12">
        <f t="shared" si="127"/>
        <v>30</v>
      </c>
      <c r="U88" s="12">
        <f t="shared" si="127"/>
        <v>48</v>
      </c>
      <c r="V88" s="12">
        <f t="shared" si="127"/>
        <v>30</v>
      </c>
      <c r="W88" s="12">
        <f t="shared" si="127"/>
        <v>16</v>
      </c>
      <c r="X88" s="12">
        <f t="shared" si="127"/>
        <v>6</v>
      </c>
      <c r="Y88" s="12">
        <f t="shared" si="127"/>
        <v>5</v>
      </c>
      <c r="Z88" s="12">
        <f t="shared" si="127"/>
        <v>3</v>
      </c>
      <c r="AA88" s="12">
        <f t="shared" si="127"/>
        <v>3</v>
      </c>
      <c r="AB88" s="12">
        <f t="shared" si="127"/>
        <v>15</v>
      </c>
      <c r="AC88" s="12">
        <f t="shared" si="127"/>
        <v>0</v>
      </c>
      <c r="AD88" s="6">
        <f>SUM(AD77:AD87)</f>
        <v>171</v>
      </c>
      <c r="AE88" s="1"/>
      <c r="AF88" s="30">
        <f>SUM(AG77:AR87)</f>
        <v>12000184</v>
      </c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</row>
    <row r="89" spans="1:44" x14ac:dyDescent="0.25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"/>
      <c r="Q89" s="10"/>
      <c r="R89" s="10"/>
      <c r="S89" s="10"/>
      <c r="T89" s="10"/>
      <c r="U89" s="13"/>
      <c r="V89" s="10"/>
      <c r="W89" s="10"/>
      <c r="X89" s="10"/>
      <c r="Y89" s="10"/>
      <c r="Z89" s="10"/>
      <c r="AA89" s="10"/>
      <c r="AB89" s="10"/>
      <c r="AC89" s="14">
        <f>AD87/AD88</f>
        <v>0.82456140350877194</v>
      </c>
      <c r="AD89" s="6">
        <f>SUM(R88:AC88)</f>
        <v>171</v>
      </c>
      <c r="AE89" s="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</row>
    <row r="91" spans="1:44" x14ac:dyDescent="0.25">
      <c r="C91" s="34" t="s">
        <v>16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1"/>
      <c r="Q91" s="33" t="str">
        <f>C91</f>
        <v xml:space="preserve">ATHENS AREA </v>
      </c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1"/>
      <c r="AF91" s="33" t="str">
        <f>Q91</f>
        <v xml:space="preserve">ATHENS AREA </v>
      </c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</row>
    <row r="92" spans="1:44" x14ac:dyDescent="0.25">
      <c r="C92" s="32" t="s">
        <v>17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1"/>
      <c r="Q92" s="33" t="s">
        <v>19</v>
      </c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1"/>
      <c r="AF92" s="33" t="s">
        <v>20</v>
      </c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</row>
    <row r="93" spans="1:44" x14ac:dyDescent="0.25">
      <c r="C93" s="32" t="s">
        <v>29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1"/>
      <c r="Q93" s="33" t="str">
        <f>C93</f>
        <v>2017-2018 (Fifth Year)</v>
      </c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1"/>
      <c r="AF93" s="33" t="str">
        <f>Q93</f>
        <v>2017-2018 (Fifth Year)</v>
      </c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</row>
    <row r="94" spans="1:44" x14ac:dyDescent="0.25">
      <c r="C94" s="2" t="s">
        <v>2</v>
      </c>
      <c r="D94" s="2" t="s">
        <v>3</v>
      </c>
      <c r="E94" s="2" t="s">
        <v>4</v>
      </c>
      <c r="F94" s="2" t="s">
        <v>5</v>
      </c>
      <c r="G94" s="2" t="s">
        <v>6</v>
      </c>
      <c r="H94" s="2" t="s">
        <v>7</v>
      </c>
      <c r="I94" s="2" t="s">
        <v>8</v>
      </c>
      <c r="J94" s="2" t="s">
        <v>9</v>
      </c>
      <c r="K94" s="2" t="s">
        <v>10</v>
      </c>
      <c r="L94" s="2" t="s">
        <v>11</v>
      </c>
      <c r="M94" s="2" t="s">
        <v>12</v>
      </c>
      <c r="N94" s="2" t="s">
        <v>13</v>
      </c>
      <c r="O94" s="2" t="s">
        <v>14</v>
      </c>
      <c r="P94" s="1"/>
      <c r="Q94" s="2" t="s">
        <v>2</v>
      </c>
      <c r="R94" s="2" t="s">
        <v>3</v>
      </c>
      <c r="S94" s="2" t="s">
        <v>4</v>
      </c>
      <c r="T94" s="2" t="s">
        <v>5</v>
      </c>
      <c r="U94" s="2" t="s">
        <v>6</v>
      </c>
      <c r="V94" s="2" t="s">
        <v>7</v>
      </c>
      <c r="W94" s="2" t="s">
        <v>8</v>
      </c>
      <c r="X94" s="2" t="s">
        <v>9</v>
      </c>
      <c r="Y94" s="2" t="s">
        <v>10</v>
      </c>
      <c r="Z94" s="2" t="s">
        <v>11</v>
      </c>
      <c r="AA94" s="2" t="s">
        <v>12</v>
      </c>
      <c r="AB94" s="2" t="s">
        <v>13</v>
      </c>
      <c r="AC94" s="2" t="s">
        <v>14</v>
      </c>
      <c r="AD94" s="2" t="s">
        <v>15</v>
      </c>
      <c r="AE94" s="1"/>
      <c r="AF94" s="2" t="s">
        <v>2</v>
      </c>
      <c r="AG94" s="2" t="s">
        <v>3</v>
      </c>
      <c r="AH94" s="2" t="s">
        <v>4</v>
      </c>
      <c r="AI94" s="2" t="s">
        <v>5</v>
      </c>
      <c r="AJ94" s="2" t="s">
        <v>6</v>
      </c>
      <c r="AK94" s="2" t="s">
        <v>7</v>
      </c>
      <c r="AL94" s="2" t="s">
        <v>8</v>
      </c>
      <c r="AM94" s="2" t="s">
        <v>9</v>
      </c>
      <c r="AN94" s="2" t="s">
        <v>10</v>
      </c>
      <c r="AO94" s="2" t="s">
        <v>11</v>
      </c>
      <c r="AP94" s="2" t="s">
        <v>12</v>
      </c>
      <c r="AQ94" s="2" t="s">
        <v>13</v>
      </c>
      <c r="AR94" s="2" t="s">
        <v>14</v>
      </c>
    </row>
    <row r="95" spans="1:44" x14ac:dyDescent="0.25">
      <c r="A95" s="15" t="s">
        <v>21</v>
      </c>
      <c r="B95" s="18">
        <f>AF106</f>
        <v>12034442</v>
      </c>
      <c r="C95" s="3">
        <v>1</v>
      </c>
      <c r="D95" s="4">
        <v>50165</v>
      </c>
      <c r="E95" s="4">
        <v>52965</v>
      </c>
      <c r="F95" s="4">
        <v>59315</v>
      </c>
      <c r="G95" s="4">
        <v>63058</v>
      </c>
      <c r="H95" s="4">
        <v>64358</v>
      </c>
      <c r="I95" s="4">
        <v>67888</v>
      </c>
      <c r="J95" s="4">
        <v>69503</v>
      </c>
      <c r="K95" s="4">
        <v>71118</v>
      </c>
      <c r="L95" s="4">
        <v>72733</v>
      </c>
      <c r="M95" s="4">
        <v>74348</v>
      </c>
      <c r="N95" s="4">
        <v>75963</v>
      </c>
      <c r="O95" s="4">
        <v>79463</v>
      </c>
      <c r="P95" s="1"/>
      <c r="Q95" s="3">
        <v>1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6">
        <f>SUM(R95:AC95)</f>
        <v>0</v>
      </c>
      <c r="AE95" s="1"/>
      <c r="AF95" s="3">
        <v>1</v>
      </c>
      <c r="AG95" s="7">
        <f t="shared" ref="AG95:AG105" si="128">R95*D95</f>
        <v>0</v>
      </c>
      <c r="AH95" s="7">
        <f t="shared" ref="AH95:AH105" si="129">S95*E95</f>
        <v>0</v>
      </c>
      <c r="AI95" s="7">
        <f t="shared" ref="AI95:AI105" si="130">T95*F95</f>
        <v>0</v>
      </c>
      <c r="AJ95" s="7">
        <f t="shared" ref="AJ95:AJ105" si="131">U95*G95</f>
        <v>0</v>
      </c>
      <c r="AK95" s="7">
        <f t="shared" ref="AK95:AK105" si="132">V95*H95</f>
        <v>0</v>
      </c>
      <c r="AL95" s="7">
        <f t="shared" ref="AL95:AL105" si="133">W95*I95</f>
        <v>0</v>
      </c>
      <c r="AM95" s="7">
        <f t="shared" ref="AM95:AM105" si="134">X95*J95</f>
        <v>0</v>
      </c>
      <c r="AN95" s="7">
        <f t="shared" ref="AN95:AN105" si="135">Y95*K95</f>
        <v>0</v>
      </c>
      <c r="AO95" s="7">
        <f t="shared" ref="AO95:AO105" si="136">Z95*L95</f>
        <v>0</v>
      </c>
      <c r="AP95" s="7">
        <f t="shared" ref="AP95:AP105" si="137">AA95*M95</f>
        <v>0</v>
      </c>
      <c r="AQ95" s="7">
        <f t="shared" ref="AQ95:AQ105" si="138">AB95*N95</f>
        <v>0</v>
      </c>
      <c r="AR95" s="7">
        <f t="shared" ref="AR95:AR105" si="139">AC95*O95</f>
        <v>0</v>
      </c>
    </row>
    <row r="96" spans="1:44" x14ac:dyDescent="0.25">
      <c r="A96" s="15" t="s">
        <v>22</v>
      </c>
      <c r="B96" s="18">
        <f>B77</f>
        <v>12000184</v>
      </c>
      <c r="C96" s="3">
        <v>2</v>
      </c>
      <c r="D96" s="4">
        <v>50665</v>
      </c>
      <c r="E96" s="4">
        <v>53456</v>
      </c>
      <c r="F96" s="4">
        <f t="shared" ref="F96:O96" si="140">F95+500</f>
        <v>59815</v>
      </c>
      <c r="G96" s="4">
        <f t="shared" si="140"/>
        <v>63558</v>
      </c>
      <c r="H96" s="4">
        <f t="shared" si="140"/>
        <v>64858</v>
      </c>
      <c r="I96" s="4">
        <f t="shared" si="140"/>
        <v>68388</v>
      </c>
      <c r="J96" s="4">
        <f t="shared" si="140"/>
        <v>70003</v>
      </c>
      <c r="K96" s="4">
        <f t="shared" si="140"/>
        <v>71618</v>
      </c>
      <c r="L96" s="4">
        <f t="shared" si="140"/>
        <v>73233</v>
      </c>
      <c r="M96" s="4">
        <f t="shared" si="140"/>
        <v>74848</v>
      </c>
      <c r="N96" s="4">
        <f t="shared" si="140"/>
        <v>76463</v>
      </c>
      <c r="O96" s="4">
        <f t="shared" si="140"/>
        <v>79963</v>
      </c>
      <c r="P96" s="1"/>
      <c r="Q96" s="3">
        <v>2</v>
      </c>
      <c r="R96" s="5">
        <f>R77</f>
        <v>0</v>
      </c>
      <c r="S96" s="5">
        <f t="shared" ref="S96:AC96" si="141">S77</f>
        <v>0</v>
      </c>
      <c r="T96" s="5">
        <f t="shared" si="141"/>
        <v>0</v>
      </c>
      <c r="U96" s="5">
        <f t="shared" si="141"/>
        <v>0</v>
      </c>
      <c r="V96" s="5">
        <f t="shared" si="141"/>
        <v>0</v>
      </c>
      <c r="W96" s="5">
        <f t="shared" si="141"/>
        <v>0</v>
      </c>
      <c r="X96" s="5">
        <f t="shared" si="141"/>
        <v>0</v>
      </c>
      <c r="Y96" s="5">
        <f t="shared" si="141"/>
        <v>0</v>
      </c>
      <c r="Z96" s="5">
        <f t="shared" si="141"/>
        <v>0</v>
      </c>
      <c r="AA96" s="5">
        <f t="shared" si="141"/>
        <v>0</v>
      </c>
      <c r="AB96" s="5">
        <f t="shared" si="141"/>
        <v>0</v>
      </c>
      <c r="AC96" s="5">
        <f t="shared" si="141"/>
        <v>0</v>
      </c>
      <c r="AD96" s="6">
        <f t="shared" ref="AD96:AD105" si="142">SUM(R96:AC96)</f>
        <v>0</v>
      </c>
      <c r="AE96" s="1"/>
      <c r="AF96" s="3">
        <v>2</v>
      </c>
      <c r="AG96" s="7">
        <f t="shared" si="128"/>
        <v>0</v>
      </c>
      <c r="AH96" s="7">
        <f t="shared" si="129"/>
        <v>0</v>
      </c>
      <c r="AI96" s="7">
        <f t="shared" si="130"/>
        <v>0</v>
      </c>
      <c r="AJ96" s="7">
        <f t="shared" si="131"/>
        <v>0</v>
      </c>
      <c r="AK96" s="7">
        <f t="shared" si="132"/>
        <v>0</v>
      </c>
      <c r="AL96" s="7">
        <f t="shared" si="133"/>
        <v>0</v>
      </c>
      <c r="AM96" s="7">
        <f t="shared" si="134"/>
        <v>0</v>
      </c>
      <c r="AN96" s="7">
        <f t="shared" si="135"/>
        <v>0</v>
      </c>
      <c r="AO96" s="7">
        <f t="shared" si="136"/>
        <v>0</v>
      </c>
      <c r="AP96" s="7">
        <f t="shared" si="137"/>
        <v>0</v>
      </c>
      <c r="AQ96" s="7">
        <f t="shared" si="138"/>
        <v>0</v>
      </c>
      <c r="AR96" s="7">
        <f t="shared" si="139"/>
        <v>0</v>
      </c>
    </row>
    <row r="97" spans="1:44" x14ac:dyDescent="0.25">
      <c r="A97" s="15" t="s">
        <v>23</v>
      </c>
      <c r="B97" s="18">
        <f>B95-B96</f>
        <v>34258</v>
      </c>
      <c r="C97" s="3">
        <v>3</v>
      </c>
      <c r="D97" s="4">
        <v>51165</v>
      </c>
      <c r="E97" s="4">
        <v>53965</v>
      </c>
      <c r="F97" s="4">
        <f t="shared" ref="F97:O97" si="143">F96+500</f>
        <v>60315</v>
      </c>
      <c r="G97" s="4">
        <f t="shared" si="143"/>
        <v>64058</v>
      </c>
      <c r="H97" s="4">
        <f t="shared" si="143"/>
        <v>65358</v>
      </c>
      <c r="I97" s="4">
        <f t="shared" si="143"/>
        <v>68888</v>
      </c>
      <c r="J97" s="4">
        <f t="shared" si="143"/>
        <v>70503</v>
      </c>
      <c r="K97" s="4">
        <f t="shared" si="143"/>
        <v>72118</v>
      </c>
      <c r="L97" s="4">
        <f t="shared" si="143"/>
        <v>73733</v>
      </c>
      <c r="M97" s="4">
        <f t="shared" si="143"/>
        <v>75348</v>
      </c>
      <c r="N97" s="4">
        <f t="shared" si="143"/>
        <v>76963</v>
      </c>
      <c r="O97" s="4">
        <f t="shared" si="143"/>
        <v>80463</v>
      </c>
      <c r="P97" s="1"/>
      <c r="Q97" s="3">
        <v>3</v>
      </c>
      <c r="R97" s="5">
        <f t="shared" ref="R97:AC97" si="144">R78</f>
        <v>0</v>
      </c>
      <c r="S97" s="5">
        <f t="shared" si="144"/>
        <v>0</v>
      </c>
      <c r="T97" s="5">
        <f t="shared" si="144"/>
        <v>0</v>
      </c>
      <c r="U97" s="5">
        <f t="shared" si="144"/>
        <v>0</v>
      </c>
      <c r="V97" s="5">
        <f t="shared" si="144"/>
        <v>0</v>
      </c>
      <c r="W97" s="5">
        <f t="shared" si="144"/>
        <v>0</v>
      </c>
      <c r="X97" s="5">
        <f t="shared" si="144"/>
        <v>0</v>
      </c>
      <c r="Y97" s="5">
        <f t="shared" si="144"/>
        <v>0</v>
      </c>
      <c r="Z97" s="5">
        <f t="shared" si="144"/>
        <v>0</v>
      </c>
      <c r="AA97" s="5">
        <f t="shared" si="144"/>
        <v>0</v>
      </c>
      <c r="AB97" s="5">
        <f t="shared" si="144"/>
        <v>0</v>
      </c>
      <c r="AC97" s="5">
        <f t="shared" si="144"/>
        <v>0</v>
      </c>
      <c r="AD97" s="6">
        <f t="shared" si="142"/>
        <v>0</v>
      </c>
      <c r="AE97" s="1"/>
      <c r="AF97" s="3">
        <v>3</v>
      </c>
      <c r="AG97" s="7">
        <f t="shared" si="128"/>
        <v>0</v>
      </c>
      <c r="AH97" s="7">
        <f t="shared" si="129"/>
        <v>0</v>
      </c>
      <c r="AI97" s="7">
        <f t="shared" si="130"/>
        <v>0</v>
      </c>
      <c r="AJ97" s="7">
        <f t="shared" si="131"/>
        <v>0</v>
      </c>
      <c r="AK97" s="7">
        <f t="shared" si="132"/>
        <v>0</v>
      </c>
      <c r="AL97" s="7">
        <f t="shared" si="133"/>
        <v>0</v>
      </c>
      <c r="AM97" s="7">
        <f t="shared" si="134"/>
        <v>0</v>
      </c>
      <c r="AN97" s="7">
        <f t="shared" si="135"/>
        <v>0</v>
      </c>
      <c r="AO97" s="7">
        <f t="shared" si="136"/>
        <v>0</v>
      </c>
      <c r="AP97" s="7">
        <f t="shared" si="137"/>
        <v>0</v>
      </c>
      <c r="AQ97" s="7">
        <f t="shared" si="138"/>
        <v>0</v>
      </c>
      <c r="AR97" s="7">
        <f t="shared" si="139"/>
        <v>0</v>
      </c>
    </row>
    <row r="98" spans="1:44" x14ac:dyDescent="0.25">
      <c r="A98" s="15" t="s">
        <v>24</v>
      </c>
      <c r="B98" s="19">
        <f>B97/B96</f>
        <v>2.854789559893415E-3</v>
      </c>
      <c r="C98" s="3">
        <v>4</v>
      </c>
      <c r="D98" s="4">
        <v>51665</v>
      </c>
      <c r="E98" s="4">
        <v>54465</v>
      </c>
      <c r="F98" s="4">
        <f t="shared" ref="F98:O98" si="145">F97+500</f>
        <v>60815</v>
      </c>
      <c r="G98" s="4">
        <f t="shared" si="145"/>
        <v>64558</v>
      </c>
      <c r="H98" s="4">
        <f t="shared" si="145"/>
        <v>65858</v>
      </c>
      <c r="I98" s="4">
        <f t="shared" si="145"/>
        <v>69388</v>
      </c>
      <c r="J98" s="4">
        <f t="shared" si="145"/>
        <v>71003</v>
      </c>
      <c r="K98" s="4">
        <f t="shared" si="145"/>
        <v>72618</v>
      </c>
      <c r="L98" s="4">
        <f t="shared" si="145"/>
        <v>74233</v>
      </c>
      <c r="M98" s="4">
        <f t="shared" si="145"/>
        <v>75848</v>
      </c>
      <c r="N98" s="4">
        <f t="shared" si="145"/>
        <v>77463</v>
      </c>
      <c r="O98" s="4">
        <f t="shared" si="145"/>
        <v>80963</v>
      </c>
      <c r="P98" s="1"/>
      <c r="Q98" s="3">
        <v>4</v>
      </c>
      <c r="R98" s="5">
        <f t="shared" ref="R98:AC98" si="146">R79</f>
        <v>0</v>
      </c>
      <c r="S98" s="5">
        <f t="shared" si="146"/>
        <v>0</v>
      </c>
      <c r="T98" s="5">
        <f t="shared" si="146"/>
        <v>0</v>
      </c>
      <c r="U98" s="5">
        <f t="shared" si="146"/>
        <v>0</v>
      </c>
      <c r="V98" s="5">
        <f t="shared" si="146"/>
        <v>0</v>
      </c>
      <c r="W98" s="5">
        <f t="shared" si="146"/>
        <v>0</v>
      </c>
      <c r="X98" s="5">
        <f t="shared" si="146"/>
        <v>0</v>
      </c>
      <c r="Y98" s="5">
        <f t="shared" si="146"/>
        <v>0</v>
      </c>
      <c r="Z98" s="5">
        <f t="shared" si="146"/>
        <v>0</v>
      </c>
      <c r="AA98" s="5">
        <f t="shared" si="146"/>
        <v>0</v>
      </c>
      <c r="AB98" s="5">
        <f t="shared" si="146"/>
        <v>0</v>
      </c>
      <c r="AC98" s="5">
        <f t="shared" si="146"/>
        <v>0</v>
      </c>
      <c r="AD98" s="6">
        <f t="shared" si="142"/>
        <v>0</v>
      </c>
      <c r="AE98" s="1"/>
      <c r="AF98" s="3">
        <v>4</v>
      </c>
      <c r="AG98" s="7">
        <f t="shared" si="128"/>
        <v>0</v>
      </c>
      <c r="AH98" s="7">
        <f t="shared" si="129"/>
        <v>0</v>
      </c>
      <c r="AI98" s="7">
        <f t="shared" si="130"/>
        <v>0</v>
      </c>
      <c r="AJ98" s="7">
        <f t="shared" si="131"/>
        <v>0</v>
      </c>
      <c r="AK98" s="7">
        <f t="shared" si="132"/>
        <v>0</v>
      </c>
      <c r="AL98" s="7">
        <f t="shared" si="133"/>
        <v>0</v>
      </c>
      <c r="AM98" s="7">
        <f t="shared" si="134"/>
        <v>0</v>
      </c>
      <c r="AN98" s="7">
        <f t="shared" si="135"/>
        <v>0</v>
      </c>
      <c r="AO98" s="7">
        <f t="shared" si="136"/>
        <v>0</v>
      </c>
      <c r="AP98" s="7">
        <f t="shared" si="137"/>
        <v>0</v>
      </c>
      <c r="AQ98" s="7">
        <f t="shared" si="138"/>
        <v>0</v>
      </c>
      <c r="AR98" s="7">
        <f t="shared" si="139"/>
        <v>0</v>
      </c>
    </row>
    <row r="99" spans="1:44" x14ac:dyDescent="0.25">
      <c r="C99" s="3">
        <v>5</v>
      </c>
      <c r="D99" s="4">
        <v>52915</v>
      </c>
      <c r="E99" s="4">
        <v>54965</v>
      </c>
      <c r="F99" s="4">
        <f t="shared" ref="F99:O99" si="147">F98+500</f>
        <v>61315</v>
      </c>
      <c r="G99" s="4">
        <f t="shared" si="147"/>
        <v>65058</v>
      </c>
      <c r="H99" s="4">
        <f t="shared" si="147"/>
        <v>66358</v>
      </c>
      <c r="I99" s="4">
        <f t="shared" si="147"/>
        <v>69888</v>
      </c>
      <c r="J99" s="4">
        <f t="shared" si="147"/>
        <v>71503</v>
      </c>
      <c r="K99" s="4">
        <f t="shared" si="147"/>
        <v>73118</v>
      </c>
      <c r="L99" s="4">
        <f t="shared" si="147"/>
        <v>74733</v>
      </c>
      <c r="M99" s="4">
        <f t="shared" si="147"/>
        <v>76348</v>
      </c>
      <c r="N99" s="4">
        <f t="shared" si="147"/>
        <v>77963</v>
      </c>
      <c r="O99" s="4">
        <f t="shared" si="147"/>
        <v>81463</v>
      </c>
      <c r="P99" s="1"/>
      <c r="Q99" s="3">
        <v>5</v>
      </c>
      <c r="R99" s="5">
        <f t="shared" ref="R99:AC99" si="148">R80</f>
        <v>0</v>
      </c>
      <c r="S99" s="5">
        <f t="shared" si="148"/>
        <v>0</v>
      </c>
      <c r="T99" s="5">
        <f t="shared" si="148"/>
        <v>0</v>
      </c>
      <c r="U99" s="5">
        <f t="shared" si="148"/>
        <v>0</v>
      </c>
      <c r="V99" s="5">
        <f t="shared" si="148"/>
        <v>0</v>
      </c>
      <c r="W99" s="5">
        <f t="shared" si="148"/>
        <v>0</v>
      </c>
      <c r="X99" s="5">
        <f t="shared" si="148"/>
        <v>0</v>
      </c>
      <c r="Y99" s="5">
        <f t="shared" si="148"/>
        <v>0</v>
      </c>
      <c r="Z99" s="5">
        <f t="shared" si="148"/>
        <v>0</v>
      </c>
      <c r="AA99" s="5">
        <f t="shared" si="148"/>
        <v>0</v>
      </c>
      <c r="AB99" s="5">
        <f t="shared" si="148"/>
        <v>0</v>
      </c>
      <c r="AC99" s="5">
        <f t="shared" si="148"/>
        <v>0</v>
      </c>
      <c r="AD99" s="6">
        <f t="shared" si="142"/>
        <v>0</v>
      </c>
      <c r="AE99" s="1"/>
      <c r="AF99" s="3">
        <v>5</v>
      </c>
      <c r="AG99" s="7">
        <f t="shared" si="128"/>
        <v>0</v>
      </c>
      <c r="AH99" s="7">
        <f t="shared" si="129"/>
        <v>0</v>
      </c>
      <c r="AI99" s="7">
        <f t="shared" si="130"/>
        <v>0</v>
      </c>
      <c r="AJ99" s="7">
        <f t="shared" si="131"/>
        <v>0</v>
      </c>
      <c r="AK99" s="7">
        <f t="shared" si="132"/>
        <v>0</v>
      </c>
      <c r="AL99" s="7">
        <f t="shared" si="133"/>
        <v>0</v>
      </c>
      <c r="AM99" s="7">
        <f t="shared" si="134"/>
        <v>0</v>
      </c>
      <c r="AN99" s="7">
        <f t="shared" si="135"/>
        <v>0</v>
      </c>
      <c r="AO99" s="7">
        <f t="shared" si="136"/>
        <v>0</v>
      </c>
      <c r="AP99" s="7">
        <f t="shared" si="137"/>
        <v>0</v>
      </c>
      <c r="AQ99" s="7">
        <f t="shared" si="138"/>
        <v>0</v>
      </c>
      <c r="AR99" s="7">
        <f t="shared" si="139"/>
        <v>0</v>
      </c>
    </row>
    <row r="100" spans="1:44" x14ac:dyDescent="0.25">
      <c r="A100" s="15" t="s">
        <v>0</v>
      </c>
      <c r="B100" s="17">
        <v>34258</v>
      </c>
      <c r="C100" s="3">
        <v>6</v>
      </c>
      <c r="D100" s="4">
        <v>54165</v>
      </c>
      <c r="E100" s="4">
        <v>55465</v>
      </c>
      <c r="F100" s="4">
        <f t="shared" ref="F100:O100" si="149">F99+500</f>
        <v>61815</v>
      </c>
      <c r="G100" s="4">
        <f t="shared" si="149"/>
        <v>65558</v>
      </c>
      <c r="H100" s="4">
        <f t="shared" si="149"/>
        <v>66858</v>
      </c>
      <c r="I100" s="4">
        <f t="shared" si="149"/>
        <v>70388</v>
      </c>
      <c r="J100" s="4">
        <f t="shared" si="149"/>
        <v>72003</v>
      </c>
      <c r="K100" s="4">
        <f t="shared" si="149"/>
        <v>73618</v>
      </c>
      <c r="L100" s="4">
        <f t="shared" si="149"/>
        <v>75233</v>
      </c>
      <c r="M100" s="4">
        <f t="shared" si="149"/>
        <v>76848</v>
      </c>
      <c r="N100" s="4">
        <f t="shared" si="149"/>
        <v>78463</v>
      </c>
      <c r="O100" s="4">
        <f t="shared" si="149"/>
        <v>81963</v>
      </c>
      <c r="P100" s="1"/>
      <c r="Q100" s="3">
        <v>6</v>
      </c>
      <c r="R100" s="5">
        <f t="shared" ref="R100:AC100" si="150">R81</f>
        <v>0</v>
      </c>
      <c r="S100" s="5">
        <f t="shared" si="150"/>
        <v>0</v>
      </c>
      <c r="T100" s="5">
        <f t="shared" si="150"/>
        <v>0</v>
      </c>
      <c r="U100" s="5">
        <f t="shared" si="150"/>
        <v>0</v>
      </c>
      <c r="V100" s="5">
        <f t="shared" si="150"/>
        <v>0</v>
      </c>
      <c r="W100" s="5">
        <f t="shared" si="150"/>
        <v>0</v>
      </c>
      <c r="X100" s="5">
        <f t="shared" si="150"/>
        <v>0</v>
      </c>
      <c r="Y100" s="5">
        <f t="shared" si="150"/>
        <v>0</v>
      </c>
      <c r="Z100" s="5">
        <f t="shared" si="150"/>
        <v>0</v>
      </c>
      <c r="AA100" s="5">
        <f t="shared" si="150"/>
        <v>0</v>
      </c>
      <c r="AB100" s="5">
        <f t="shared" si="150"/>
        <v>0</v>
      </c>
      <c r="AC100" s="5">
        <f t="shared" si="150"/>
        <v>0</v>
      </c>
      <c r="AD100" s="6">
        <f t="shared" si="142"/>
        <v>0</v>
      </c>
      <c r="AE100" s="1"/>
      <c r="AF100" s="3">
        <v>6</v>
      </c>
      <c r="AG100" s="7">
        <f t="shared" si="128"/>
        <v>0</v>
      </c>
      <c r="AH100" s="7">
        <f t="shared" si="129"/>
        <v>0</v>
      </c>
      <c r="AI100" s="7">
        <f t="shared" si="130"/>
        <v>0</v>
      </c>
      <c r="AJ100" s="7">
        <f t="shared" si="131"/>
        <v>0</v>
      </c>
      <c r="AK100" s="7">
        <f t="shared" si="132"/>
        <v>0</v>
      </c>
      <c r="AL100" s="7">
        <f t="shared" si="133"/>
        <v>0</v>
      </c>
      <c r="AM100" s="7">
        <f t="shared" si="134"/>
        <v>0</v>
      </c>
      <c r="AN100" s="7">
        <f t="shared" si="135"/>
        <v>0</v>
      </c>
      <c r="AO100" s="7">
        <f t="shared" si="136"/>
        <v>0</v>
      </c>
      <c r="AP100" s="7">
        <f t="shared" si="137"/>
        <v>0</v>
      </c>
      <c r="AQ100" s="7">
        <f t="shared" si="138"/>
        <v>0</v>
      </c>
      <c r="AR100" s="7">
        <f t="shared" si="139"/>
        <v>0</v>
      </c>
    </row>
    <row r="101" spans="1:44" x14ac:dyDescent="0.25">
      <c r="A101" s="15" t="s">
        <v>1</v>
      </c>
      <c r="B101" s="20">
        <v>2.854789559893415E-3</v>
      </c>
      <c r="C101" s="8">
        <v>7</v>
      </c>
      <c r="D101" s="4">
        <v>55415</v>
      </c>
      <c r="E101" s="4">
        <v>56715</v>
      </c>
      <c r="F101" s="4">
        <f t="shared" ref="F101:O101" si="151">F100+500</f>
        <v>62315</v>
      </c>
      <c r="G101" s="4">
        <f t="shared" si="151"/>
        <v>66058</v>
      </c>
      <c r="H101" s="4">
        <f t="shared" si="151"/>
        <v>67358</v>
      </c>
      <c r="I101" s="4">
        <f t="shared" si="151"/>
        <v>70888</v>
      </c>
      <c r="J101" s="4">
        <f t="shared" si="151"/>
        <v>72503</v>
      </c>
      <c r="K101" s="4">
        <f t="shared" si="151"/>
        <v>74118</v>
      </c>
      <c r="L101" s="4">
        <f t="shared" si="151"/>
        <v>75733</v>
      </c>
      <c r="M101" s="4">
        <f t="shared" si="151"/>
        <v>77348</v>
      </c>
      <c r="N101" s="4">
        <f t="shared" si="151"/>
        <v>78963</v>
      </c>
      <c r="O101" s="4">
        <f t="shared" si="151"/>
        <v>82463</v>
      </c>
      <c r="P101" s="1"/>
      <c r="Q101" s="8">
        <v>7</v>
      </c>
      <c r="R101" s="5">
        <f t="shared" ref="R101:AC101" si="152">R82</f>
        <v>2</v>
      </c>
      <c r="S101" s="5">
        <f t="shared" si="152"/>
        <v>0</v>
      </c>
      <c r="T101" s="5">
        <f t="shared" si="152"/>
        <v>0</v>
      </c>
      <c r="U101" s="5">
        <f t="shared" si="152"/>
        <v>1</v>
      </c>
      <c r="V101" s="5">
        <f t="shared" si="152"/>
        <v>0</v>
      </c>
      <c r="W101" s="5">
        <f t="shared" si="152"/>
        <v>0</v>
      </c>
      <c r="X101" s="5">
        <f t="shared" si="152"/>
        <v>0</v>
      </c>
      <c r="Y101" s="5">
        <f t="shared" si="152"/>
        <v>0</v>
      </c>
      <c r="Z101" s="5">
        <f t="shared" si="152"/>
        <v>0</v>
      </c>
      <c r="AA101" s="5">
        <f t="shared" si="152"/>
        <v>0</v>
      </c>
      <c r="AB101" s="5">
        <f t="shared" si="152"/>
        <v>0</v>
      </c>
      <c r="AC101" s="5">
        <f t="shared" si="152"/>
        <v>0</v>
      </c>
      <c r="AD101" s="6">
        <f t="shared" si="142"/>
        <v>3</v>
      </c>
      <c r="AE101" s="1"/>
      <c r="AF101" s="8">
        <v>7</v>
      </c>
      <c r="AG101" s="7">
        <f t="shared" si="128"/>
        <v>110830</v>
      </c>
      <c r="AH101" s="7">
        <f t="shared" si="129"/>
        <v>0</v>
      </c>
      <c r="AI101" s="7">
        <f t="shared" si="130"/>
        <v>0</v>
      </c>
      <c r="AJ101" s="7">
        <f t="shared" si="131"/>
        <v>66058</v>
      </c>
      <c r="AK101" s="7">
        <f t="shared" si="132"/>
        <v>0</v>
      </c>
      <c r="AL101" s="7">
        <f t="shared" si="133"/>
        <v>0</v>
      </c>
      <c r="AM101" s="7">
        <f t="shared" si="134"/>
        <v>0</v>
      </c>
      <c r="AN101" s="7">
        <f t="shared" si="135"/>
        <v>0</v>
      </c>
      <c r="AO101" s="7">
        <f t="shared" si="136"/>
        <v>0</v>
      </c>
      <c r="AP101" s="7">
        <f t="shared" si="137"/>
        <v>0</v>
      </c>
      <c r="AQ101" s="7">
        <f t="shared" si="138"/>
        <v>0</v>
      </c>
      <c r="AR101" s="7">
        <f t="shared" si="139"/>
        <v>0</v>
      </c>
    </row>
    <row r="102" spans="1:44" x14ac:dyDescent="0.25">
      <c r="C102" s="8">
        <v>8</v>
      </c>
      <c r="D102" s="4">
        <v>56715</v>
      </c>
      <c r="E102" s="4">
        <v>58015</v>
      </c>
      <c r="F102" s="4">
        <f t="shared" ref="F102:O102" si="153">F101+500</f>
        <v>62815</v>
      </c>
      <c r="G102" s="4">
        <f t="shared" si="153"/>
        <v>66558</v>
      </c>
      <c r="H102" s="4">
        <f t="shared" si="153"/>
        <v>67858</v>
      </c>
      <c r="I102" s="4">
        <f t="shared" si="153"/>
        <v>71388</v>
      </c>
      <c r="J102" s="4">
        <f t="shared" si="153"/>
        <v>73003</v>
      </c>
      <c r="K102" s="4">
        <f t="shared" si="153"/>
        <v>74618</v>
      </c>
      <c r="L102" s="4">
        <f t="shared" si="153"/>
        <v>76233</v>
      </c>
      <c r="M102" s="4">
        <f t="shared" si="153"/>
        <v>77848</v>
      </c>
      <c r="N102" s="4">
        <f t="shared" si="153"/>
        <v>79463</v>
      </c>
      <c r="O102" s="4">
        <f t="shared" si="153"/>
        <v>82963</v>
      </c>
      <c r="P102" s="1"/>
      <c r="Q102" s="8">
        <v>8</v>
      </c>
      <c r="R102" s="5">
        <f t="shared" ref="R102:AC102" si="154">R83</f>
        <v>3</v>
      </c>
      <c r="S102" s="5">
        <f t="shared" si="154"/>
        <v>0</v>
      </c>
      <c r="T102" s="5">
        <f t="shared" si="154"/>
        <v>0</v>
      </c>
      <c r="U102" s="5">
        <f t="shared" si="154"/>
        <v>3</v>
      </c>
      <c r="V102" s="5">
        <f t="shared" si="154"/>
        <v>0</v>
      </c>
      <c r="W102" s="5">
        <f t="shared" si="154"/>
        <v>0</v>
      </c>
      <c r="X102" s="5">
        <f t="shared" si="154"/>
        <v>0</v>
      </c>
      <c r="Y102" s="5">
        <f t="shared" si="154"/>
        <v>0</v>
      </c>
      <c r="Z102" s="5">
        <f t="shared" si="154"/>
        <v>0</v>
      </c>
      <c r="AA102" s="5">
        <f t="shared" si="154"/>
        <v>0</v>
      </c>
      <c r="AB102" s="5">
        <f t="shared" si="154"/>
        <v>0</v>
      </c>
      <c r="AC102" s="5">
        <f t="shared" si="154"/>
        <v>0</v>
      </c>
      <c r="AD102" s="6">
        <f t="shared" si="142"/>
        <v>6</v>
      </c>
      <c r="AE102" s="1"/>
      <c r="AF102" s="8">
        <v>8</v>
      </c>
      <c r="AG102" s="7">
        <f t="shared" si="128"/>
        <v>170145</v>
      </c>
      <c r="AH102" s="7">
        <f t="shared" si="129"/>
        <v>0</v>
      </c>
      <c r="AI102" s="7">
        <f t="shared" si="130"/>
        <v>0</v>
      </c>
      <c r="AJ102" s="7">
        <f t="shared" si="131"/>
        <v>199674</v>
      </c>
      <c r="AK102" s="7">
        <f t="shared" si="132"/>
        <v>0</v>
      </c>
      <c r="AL102" s="7">
        <f t="shared" si="133"/>
        <v>0</v>
      </c>
      <c r="AM102" s="7">
        <f t="shared" si="134"/>
        <v>0</v>
      </c>
      <c r="AN102" s="7">
        <f t="shared" si="135"/>
        <v>0</v>
      </c>
      <c r="AO102" s="7">
        <f t="shared" si="136"/>
        <v>0</v>
      </c>
      <c r="AP102" s="7">
        <f t="shared" si="137"/>
        <v>0</v>
      </c>
      <c r="AQ102" s="7">
        <f t="shared" si="138"/>
        <v>0</v>
      </c>
      <c r="AR102" s="7">
        <f t="shared" si="139"/>
        <v>0</v>
      </c>
    </row>
    <row r="103" spans="1:44" x14ac:dyDescent="0.25">
      <c r="C103" s="9">
        <v>9</v>
      </c>
      <c r="D103" s="4">
        <v>58015</v>
      </c>
      <c r="E103" s="4">
        <v>59315</v>
      </c>
      <c r="F103" s="4">
        <v>64115</v>
      </c>
      <c r="G103" s="4">
        <v>67058</v>
      </c>
      <c r="H103" s="4">
        <v>68358</v>
      </c>
      <c r="I103" s="4">
        <v>71888</v>
      </c>
      <c r="J103" s="4">
        <v>73503</v>
      </c>
      <c r="K103" s="4">
        <v>75118</v>
      </c>
      <c r="L103" s="4">
        <v>76733</v>
      </c>
      <c r="M103" s="4">
        <v>78348</v>
      </c>
      <c r="N103" s="4">
        <v>79963</v>
      </c>
      <c r="O103" s="4">
        <v>83463</v>
      </c>
      <c r="P103" s="1"/>
      <c r="Q103" s="9">
        <v>9</v>
      </c>
      <c r="R103" s="5">
        <f t="shared" ref="R103:AC103" si="155">R84</f>
        <v>0</v>
      </c>
      <c r="S103" s="5">
        <f t="shared" si="155"/>
        <v>1</v>
      </c>
      <c r="T103" s="5">
        <f t="shared" si="155"/>
        <v>1</v>
      </c>
      <c r="U103" s="5">
        <f t="shared" si="155"/>
        <v>2</v>
      </c>
      <c r="V103" s="5">
        <f t="shared" si="155"/>
        <v>1</v>
      </c>
      <c r="W103" s="5">
        <f t="shared" si="155"/>
        <v>1</v>
      </c>
      <c r="X103" s="5">
        <f t="shared" si="155"/>
        <v>0</v>
      </c>
      <c r="Y103" s="5">
        <f t="shared" si="155"/>
        <v>0</v>
      </c>
      <c r="Z103" s="5">
        <f t="shared" si="155"/>
        <v>0</v>
      </c>
      <c r="AA103" s="5">
        <f t="shared" si="155"/>
        <v>0</v>
      </c>
      <c r="AB103" s="5">
        <f t="shared" si="155"/>
        <v>0</v>
      </c>
      <c r="AC103" s="5">
        <f t="shared" si="155"/>
        <v>0</v>
      </c>
      <c r="AD103" s="6">
        <f t="shared" si="142"/>
        <v>6</v>
      </c>
      <c r="AE103" s="1"/>
      <c r="AF103" s="9">
        <v>9</v>
      </c>
      <c r="AG103" s="7">
        <f t="shared" si="128"/>
        <v>0</v>
      </c>
      <c r="AH103" s="7">
        <f t="shared" si="129"/>
        <v>59315</v>
      </c>
      <c r="AI103" s="7">
        <f t="shared" si="130"/>
        <v>64115</v>
      </c>
      <c r="AJ103" s="7">
        <f t="shared" si="131"/>
        <v>134116</v>
      </c>
      <c r="AK103" s="7">
        <f t="shared" si="132"/>
        <v>68358</v>
      </c>
      <c r="AL103" s="7">
        <f t="shared" si="133"/>
        <v>71888</v>
      </c>
      <c r="AM103" s="7">
        <f t="shared" si="134"/>
        <v>0</v>
      </c>
      <c r="AN103" s="7">
        <f t="shared" si="135"/>
        <v>0</v>
      </c>
      <c r="AO103" s="7">
        <f t="shared" si="136"/>
        <v>0</v>
      </c>
      <c r="AP103" s="7">
        <f t="shared" si="137"/>
        <v>0</v>
      </c>
      <c r="AQ103" s="7">
        <f t="shared" si="138"/>
        <v>0</v>
      </c>
      <c r="AR103" s="7">
        <f t="shared" si="139"/>
        <v>0</v>
      </c>
    </row>
    <row r="104" spans="1:44" x14ac:dyDescent="0.25">
      <c r="C104" s="9">
        <v>10</v>
      </c>
      <c r="D104" s="4">
        <v>59315</v>
      </c>
      <c r="E104" s="4">
        <v>60615</v>
      </c>
      <c r="F104" s="4">
        <v>65415</v>
      </c>
      <c r="G104" s="4">
        <v>68358</v>
      </c>
      <c r="H104" s="4">
        <v>69658</v>
      </c>
      <c r="I104" s="4">
        <v>72388</v>
      </c>
      <c r="J104" s="4">
        <v>74003</v>
      </c>
      <c r="K104" s="4">
        <v>75618</v>
      </c>
      <c r="L104" s="4">
        <v>77233</v>
      </c>
      <c r="M104" s="4">
        <v>78848</v>
      </c>
      <c r="N104" s="4">
        <v>80463</v>
      </c>
      <c r="O104" s="4">
        <v>83963</v>
      </c>
      <c r="P104" s="1"/>
      <c r="Q104" s="9">
        <v>10</v>
      </c>
      <c r="R104" s="5">
        <f t="shared" ref="R104:AC104" si="156">R85</f>
        <v>3</v>
      </c>
      <c r="S104" s="5">
        <f t="shared" si="156"/>
        <v>0</v>
      </c>
      <c r="T104" s="5">
        <f t="shared" si="156"/>
        <v>1</v>
      </c>
      <c r="U104" s="5">
        <f t="shared" si="156"/>
        <v>1</v>
      </c>
      <c r="V104" s="5">
        <f t="shared" si="156"/>
        <v>0</v>
      </c>
      <c r="W104" s="5">
        <f t="shared" si="156"/>
        <v>0</v>
      </c>
      <c r="X104" s="5">
        <f t="shared" si="156"/>
        <v>0</v>
      </c>
      <c r="Y104" s="5">
        <f t="shared" si="156"/>
        <v>0</v>
      </c>
      <c r="Z104" s="5">
        <f t="shared" si="156"/>
        <v>0</v>
      </c>
      <c r="AA104" s="5">
        <f t="shared" si="156"/>
        <v>0</v>
      </c>
      <c r="AB104" s="5">
        <f t="shared" si="156"/>
        <v>0</v>
      </c>
      <c r="AC104" s="5">
        <f t="shared" si="156"/>
        <v>0</v>
      </c>
      <c r="AD104" s="6">
        <f t="shared" si="142"/>
        <v>5</v>
      </c>
      <c r="AE104" s="1"/>
      <c r="AF104" s="9">
        <v>10</v>
      </c>
      <c r="AG104" s="7">
        <f t="shared" si="128"/>
        <v>177945</v>
      </c>
      <c r="AH104" s="7">
        <f t="shared" si="129"/>
        <v>0</v>
      </c>
      <c r="AI104" s="7">
        <f t="shared" si="130"/>
        <v>65415</v>
      </c>
      <c r="AJ104" s="7">
        <f t="shared" si="131"/>
        <v>68358</v>
      </c>
      <c r="AK104" s="7">
        <f t="shared" si="132"/>
        <v>0</v>
      </c>
      <c r="AL104" s="7">
        <f t="shared" si="133"/>
        <v>0</v>
      </c>
      <c r="AM104" s="7">
        <f t="shared" si="134"/>
        <v>0</v>
      </c>
      <c r="AN104" s="7">
        <f t="shared" si="135"/>
        <v>0</v>
      </c>
      <c r="AO104" s="7">
        <f t="shared" si="136"/>
        <v>0</v>
      </c>
      <c r="AP104" s="7">
        <f t="shared" si="137"/>
        <v>0</v>
      </c>
      <c r="AQ104" s="7">
        <f t="shared" si="138"/>
        <v>0</v>
      </c>
      <c r="AR104" s="7">
        <f t="shared" si="139"/>
        <v>0</v>
      </c>
    </row>
    <row r="105" spans="1:44" x14ac:dyDescent="0.25">
      <c r="C105" s="9">
        <v>11</v>
      </c>
      <c r="D105" s="4">
        <v>60615</v>
      </c>
      <c r="E105" s="4">
        <v>62915</v>
      </c>
      <c r="F105" s="4">
        <v>67158</v>
      </c>
      <c r="G105" s="4">
        <v>69658</v>
      </c>
      <c r="H105" s="4">
        <v>71273</v>
      </c>
      <c r="I105" s="4">
        <v>72888</v>
      </c>
      <c r="J105" s="4">
        <v>74503</v>
      </c>
      <c r="K105" s="4">
        <v>76118</v>
      </c>
      <c r="L105" s="4">
        <v>77733</v>
      </c>
      <c r="M105" s="4">
        <v>79348</v>
      </c>
      <c r="N105" s="4">
        <v>80963</v>
      </c>
      <c r="O105" s="4">
        <v>84463</v>
      </c>
      <c r="P105" s="1"/>
      <c r="Q105" s="9">
        <v>11</v>
      </c>
      <c r="R105" s="5">
        <f>SUM(R86:R87)</f>
        <v>4</v>
      </c>
      <c r="S105" s="5">
        <f t="shared" ref="S105:AC105" si="157">SUM(S86:S87)</f>
        <v>2</v>
      </c>
      <c r="T105" s="5">
        <f t="shared" si="157"/>
        <v>28</v>
      </c>
      <c r="U105" s="5">
        <f t="shared" si="157"/>
        <v>41</v>
      </c>
      <c r="V105" s="5">
        <f t="shared" si="157"/>
        <v>29</v>
      </c>
      <c r="W105" s="5">
        <f t="shared" si="157"/>
        <v>15</v>
      </c>
      <c r="X105" s="5">
        <f t="shared" si="157"/>
        <v>6</v>
      </c>
      <c r="Y105" s="5">
        <f t="shared" si="157"/>
        <v>5</v>
      </c>
      <c r="Z105" s="5">
        <f t="shared" si="157"/>
        <v>3</v>
      </c>
      <c r="AA105" s="5">
        <f t="shared" si="157"/>
        <v>3</v>
      </c>
      <c r="AB105" s="5">
        <f t="shared" si="157"/>
        <v>15</v>
      </c>
      <c r="AC105" s="5">
        <f t="shared" si="157"/>
        <v>0</v>
      </c>
      <c r="AD105" s="6">
        <f t="shared" si="142"/>
        <v>151</v>
      </c>
      <c r="AE105" s="1"/>
      <c r="AF105" s="9">
        <v>11</v>
      </c>
      <c r="AG105" s="7">
        <f t="shared" si="128"/>
        <v>242460</v>
      </c>
      <c r="AH105" s="7">
        <f t="shared" si="129"/>
        <v>125830</v>
      </c>
      <c r="AI105" s="7">
        <f t="shared" si="130"/>
        <v>1880424</v>
      </c>
      <c r="AJ105" s="7">
        <f t="shared" si="131"/>
        <v>2855978</v>
      </c>
      <c r="AK105" s="7">
        <f t="shared" si="132"/>
        <v>2066917</v>
      </c>
      <c r="AL105" s="7">
        <f t="shared" si="133"/>
        <v>1093320</v>
      </c>
      <c r="AM105" s="7">
        <f t="shared" si="134"/>
        <v>447018</v>
      </c>
      <c r="AN105" s="7">
        <f t="shared" si="135"/>
        <v>380590</v>
      </c>
      <c r="AO105" s="7">
        <f t="shared" si="136"/>
        <v>233199</v>
      </c>
      <c r="AP105" s="7">
        <f t="shared" si="137"/>
        <v>238044</v>
      </c>
      <c r="AQ105" s="7">
        <f t="shared" si="138"/>
        <v>1214445</v>
      </c>
      <c r="AR105" s="7">
        <f t="shared" si="139"/>
        <v>0</v>
      </c>
    </row>
    <row r="106" spans="1:44" x14ac:dyDescent="0.25">
      <c r="C106" s="10"/>
      <c r="D106" s="10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"/>
      <c r="Q106" s="10"/>
      <c r="R106" s="12">
        <f>SUM(R95:R105)</f>
        <v>12</v>
      </c>
      <c r="S106" s="12">
        <f t="shared" ref="S106:AC106" si="158">SUM(S95:S105)</f>
        <v>3</v>
      </c>
      <c r="T106" s="12">
        <f t="shared" si="158"/>
        <v>30</v>
      </c>
      <c r="U106" s="12">
        <f t="shared" si="158"/>
        <v>48</v>
      </c>
      <c r="V106" s="12">
        <f t="shared" si="158"/>
        <v>30</v>
      </c>
      <c r="W106" s="12">
        <f t="shared" si="158"/>
        <v>16</v>
      </c>
      <c r="X106" s="12">
        <f t="shared" si="158"/>
        <v>6</v>
      </c>
      <c r="Y106" s="12">
        <f t="shared" si="158"/>
        <v>5</v>
      </c>
      <c r="Z106" s="12">
        <f t="shared" si="158"/>
        <v>3</v>
      </c>
      <c r="AA106" s="12">
        <f t="shared" si="158"/>
        <v>3</v>
      </c>
      <c r="AB106" s="12">
        <f t="shared" si="158"/>
        <v>15</v>
      </c>
      <c r="AC106" s="12">
        <f t="shared" si="158"/>
        <v>0</v>
      </c>
      <c r="AD106" s="6">
        <f>SUM(AD95:AD105)</f>
        <v>171</v>
      </c>
      <c r="AE106" s="1"/>
      <c r="AF106" s="30">
        <f>SUM(AG95:AR105)</f>
        <v>12034442</v>
      </c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</row>
    <row r="107" spans="1:44" x14ac:dyDescent="0.25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"/>
      <c r="Q107" s="10"/>
      <c r="R107" s="10"/>
      <c r="S107" s="10"/>
      <c r="T107" s="10"/>
      <c r="U107" s="13"/>
      <c r="V107" s="10"/>
      <c r="W107" s="10"/>
      <c r="X107" s="10"/>
      <c r="Y107" s="10"/>
      <c r="Z107" s="10"/>
      <c r="AA107" s="10"/>
      <c r="AB107" s="10"/>
      <c r="AC107" s="14">
        <f>AD105/AD106</f>
        <v>0.88304093567251463</v>
      </c>
      <c r="AD107" s="6">
        <f>SUM(R106:AC106)</f>
        <v>171</v>
      </c>
      <c r="AE107" s="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</row>
  </sheetData>
  <mergeCells count="60">
    <mergeCell ref="AF16:AR17"/>
    <mergeCell ref="C1:O1"/>
    <mergeCell ref="C2:O2"/>
    <mergeCell ref="C3:O3"/>
    <mergeCell ref="C19:O19"/>
    <mergeCell ref="Q19:AD19"/>
    <mergeCell ref="AF19:AR19"/>
    <mergeCell ref="Q3:AD3"/>
    <mergeCell ref="AF3:AR3"/>
    <mergeCell ref="Q2:AD2"/>
    <mergeCell ref="AF2:AR2"/>
    <mergeCell ref="Q1:AD1"/>
    <mergeCell ref="AF1:AR1"/>
    <mergeCell ref="C20:O20"/>
    <mergeCell ref="Q20:AD20"/>
    <mergeCell ref="AF20:AR20"/>
    <mergeCell ref="C21:O21"/>
    <mergeCell ref="Q21:AD21"/>
    <mergeCell ref="AF21:AR21"/>
    <mergeCell ref="AF34:AR35"/>
    <mergeCell ref="C37:O37"/>
    <mergeCell ref="Q37:AD37"/>
    <mergeCell ref="AF37:AR37"/>
    <mergeCell ref="C38:O38"/>
    <mergeCell ref="Q38:AD38"/>
    <mergeCell ref="AF38:AR38"/>
    <mergeCell ref="C39:O39"/>
    <mergeCell ref="Q39:AD39"/>
    <mergeCell ref="AF39:AR39"/>
    <mergeCell ref="AF52:AR53"/>
    <mergeCell ref="C55:O55"/>
    <mergeCell ref="Q55:AD55"/>
    <mergeCell ref="AF55:AR55"/>
    <mergeCell ref="C56:O56"/>
    <mergeCell ref="Q56:AD56"/>
    <mergeCell ref="AF56:AR56"/>
    <mergeCell ref="C57:O57"/>
    <mergeCell ref="Q57:AD57"/>
    <mergeCell ref="AF57:AR57"/>
    <mergeCell ref="AF70:AR71"/>
    <mergeCell ref="C73:O73"/>
    <mergeCell ref="Q73:AD73"/>
    <mergeCell ref="AF73:AR73"/>
    <mergeCell ref="C74:O74"/>
    <mergeCell ref="Q74:AD74"/>
    <mergeCell ref="AF74:AR74"/>
    <mergeCell ref="C75:O75"/>
    <mergeCell ref="Q75:AD75"/>
    <mergeCell ref="AF75:AR75"/>
    <mergeCell ref="AF88:AR89"/>
    <mergeCell ref="C91:O91"/>
    <mergeCell ref="Q91:AD91"/>
    <mergeCell ref="AF91:AR91"/>
    <mergeCell ref="AF106:AR107"/>
    <mergeCell ref="C92:O92"/>
    <mergeCell ref="Q92:AD92"/>
    <mergeCell ref="AF92:AR92"/>
    <mergeCell ref="C93:O93"/>
    <mergeCell ref="Q93:AD93"/>
    <mergeCell ref="AF93:AR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7"/>
  <sheetViews>
    <sheetView topLeftCell="A22" zoomScale="80" zoomScaleNormal="80" workbookViewId="0">
      <selection activeCell="D106" sqref="D106"/>
    </sheetView>
  </sheetViews>
  <sheetFormatPr defaultRowHeight="15" x14ac:dyDescent="0.25"/>
  <cols>
    <col min="1" max="1" width="22.5703125" bestFit="1" customWidth="1"/>
    <col min="2" max="2" width="15.42578125" customWidth="1"/>
    <col min="17" max="17" width="5.28515625" bestFit="1" customWidth="1"/>
    <col min="18" max="18" width="6" bestFit="1" customWidth="1"/>
    <col min="19" max="19" width="5.7109375" bestFit="1" customWidth="1"/>
    <col min="20" max="20" width="6" bestFit="1" customWidth="1"/>
    <col min="21" max="21" width="7.7109375" bestFit="1" customWidth="1"/>
    <col min="22" max="28" width="6" bestFit="1" customWidth="1"/>
    <col min="29" max="29" width="4.85546875" bestFit="1" customWidth="1"/>
    <col min="30" max="30" width="7.140625" bestFit="1" customWidth="1"/>
    <col min="32" max="32" width="5.28515625" bestFit="1" customWidth="1"/>
    <col min="33" max="33" width="10" bestFit="1" customWidth="1"/>
    <col min="34" max="34" width="8.85546875" bestFit="1" customWidth="1"/>
    <col min="35" max="37" width="11.5703125" bestFit="1" customWidth="1"/>
    <col min="38" max="40" width="10" bestFit="1" customWidth="1"/>
    <col min="41" max="42" width="8.85546875" bestFit="1" customWidth="1"/>
    <col min="43" max="43" width="11.5703125" bestFit="1" customWidth="1"/>
    <col min="44" max="44" width="4.7109375" bestFit="1" customWidth="1"/>
  </cols>
  <sheetData>
    <row r="1" spans="1:44" x14ac:dyDescent="0.25">
      <c r="C1" s="34" t="s">
        <v>16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  <c r="Q1" s="33" t="str">
        <f>C1</f>
        <v xml:space="preserve">ATHENS AREA </v>
      </c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1"/>
      <c r="AF1" s="33" t="str">
        <f>Q1</f>
        <v xml:space="preserve">ATHENS AREA </v>
      </c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</row>
    <row r="2" spans="1:44" x14ac:dyDescent="0.25">
      <c r="C2" s="32" t="s">
        <v>17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"/>
      <c r="Q2" s="33" t="s">
        <v>19</v>
      </c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1"/>
      <c r="AF2" s="33" t="s">
        <v>20</v>
      </c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44" x14ac:dyDescent="0.25">
      <c r="C3" s="32" t="s">
        <v>18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1"/>
      <c r="Q3" s="33" t="str">
        <f>C3</f>
        <v>BASE YEAR (2012-2013)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1"/>
      <c r="AF3" s="33" t="str">
        <f>Q3</f>
        <v>BASE YEAR (2012-2013)</v>
      </c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</row>
    <row r="4" spans="1:44" x14ac:dyDescent="0.25"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1"/>
      <c r="Q4" s="2" t="s">
        <v>2</v>
      </c>
      <c r="R4" s="2" t="s">
        <v>3</v>
      </c>
      <c r="S4" s="2" t="s">
        <v>4</v>
      </c>
      <c r="T4" s="2" t="s">
        <v>5</v>
      </c>
      <c r="U4" s="2" t="s">
        <v>6</v>
      </c>
      <c r="V4" s="2" t="s">
        <v>7</v>
      </c>
      <c r="W4" s="2" t="s">
        <v>8</v>
      </c>
      <c r="X4" s="2" t="s">
        <v>9</v>
      </c>
      <c r="Y4" s="2" t="s">
        <v>10</v>
      </c>
      <c r="Z4" s="2" t="s">
        <v>11</v>
      </c>
      <c r="AA4" s="2" t="s">
        <v>12</v>
      </c>
      <c r="AB4" s="2" t="s">
        <v>13</v>
      </c>
      <c r="AC4" s="2" t="s">
        <v>14</v>
      </c>
      <c r="AD4" s="2" t="s">
        <v>15</v>
      </c>
      <c r="AE4" s="1"/>
      <c r="AF4" s="2" t="s">
        <v>2</v>
      </c>
      <c r="AG4" s="2" t="s">
        <v>3</v>
      </c>
      <c r="AH4" s="2" t="s">
        <v>4</v>
      </c>
      <c r="AI4" s="2" t="s">
        <v>5</v>
      </c>
      <c r="AJ4" s="2" t="s">
        <v>6</v>
      </c>
      <c r="AK4" s="2" t="s">
        <v>7</v>
      </c>
      <c r="AL4" s="2" t="s">
        <v>8</v>
      </c>
      <c r="AM4" s="2" t="s">
        <v>9</v>
      </c>
      <c r="AN4" s="2" t="s">
        <v>10</v>
      </c>
      <c r="AO4" s="2" t="s">
        <v>11</v>
      </c>
      <c r="AP4" s="2" t="s">
        <v>12</v>
      </c>
      <c r="AQ4" s="2" t="s">
        <v>13</v>
      </c>
      <c r="AR4" s="2" t="s">
        <v>14</v>
      </c>
    </row>
    <row r="5" spans="1:44" x14ac:dyDescent="0.25">
      <c r="A5" s="15" t="s">
        <v>21</v>
      </c>
      <c r="B5" s="17">
        <f>AF16</f>
        <v>11789339</v>
      </c>
      <c r="C5" s="3">
        <v>1</v>
      </c>
      <c r="D5" s="4">
        <v>50165</v>
      </c>
      <c r="E5" s="4">
        <v>52965</v>
      </c>
      <c r="F5" s="4">
        <v>59315</v>
      </c>
      <c r="G5" s="4">
        <v>63058</v>
      </c>
      <c r="H5" s="4">
        <v>64358</v>
      </c>
      <c r="I5" s="4">
        <v>67888</v>
      </c>
      <c r="J5" s="4">
        <v>69503</v>
      </c>
      <c r="K5" s="4">
        <v>71118</v>
      </c>
      <c r="L5" s="4">
        <v>72733</v>
      </c>
      <c r="M5" s="4">
        <v>74348</v>
      </c>
      <c r="N5" s="4">
        <v>75963</v>
      </c>
      <c r="O5" s="4">
        <v>79463</v>
      </c>
      <c r="P5" s="1"/>
      <c r="Q5" s="3">
        <v>1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8"/>
      <c r="AD5" s="6">
        <f>SUM(R5:AC5)</f>
        <v>0</v>
      </c>
      <c r="AE5" s="1"/>
      <c r="AF5" s="3">
        <v>1</v>
      </c>
      <c r="AG5" s="7">
        <f t="shared" ref="AG5:AG15" si="0">R5*D5</f>
        <v>0</v>
      </c>
      <c r="AH5" s="7">
        <f t="shared" ref="AH5:AH15" si="1">S5*E5</f>
        <v>0</v>
      </c>
      <c r="AI5" s="7">
        <f t="shared" ref="AI5:AI15" si="2">T5*F5</f>
        <v>0</v>
      </c>
      <c r="AJ5" s="7">
        <f t="shared" ref="AJ5:AJ15" si="3">U5*G5</f>
        <v>0</v>
      </c>
      <c r="AK5" s="7">
        <f t="shared" ref="AK5:AK15" si="4">V5*H5</f>
        <v>0</v>
      </c>
      <c r="AL5" s="7">
        <f t="shared" ref="AL5:AL15" si="5">W5*I5</f>
        <v>0</v>
      </c>
      <c r="AM5" s="7">
        <f t="shared" ref="AM5:AM15" si="6">X5*J5</f>
        <v>0</v>
      </c>
      <c r="AN5" s="7">
        <f t="shared" ref="AN5:AN15" si="7">Y5*K5</f>
        <v>0</v>
      </c>
      <c r="AO5" s="7">
        <f t="shared" ref="AO5:AO15" si="8">Z5*L5</f>
        <v>0</v>
      </c>
      <c r="AP5" s="7">
        <f t="shared" ref="AP5:AP15" si="9">AA5*M5</f>
        <v>0</v>
      </c>
      <c r="AQ5" s="7">
        <f t="shared" ref="AQ5:AQ15" si="10">AB5*N5</f>
        <v>0</v>
      </c>
      <c r="AR5" s="7">
        <f t="shared" ref="AR5:AR15" si="11">AC5*O5</f>
        <v>0</v>
      </c>
    </row>
    <row r="6" spans="1:44" x14ac:dyDescent="0.25">
      <c r="A6" s="15" t="s">
        <v>22</v>
      </c>
      <c r="C6" s="3">
        <v>2</v>
      </c>
      <c r="D6" s="4">
        <v>50665</v>
      </c>
      <c r="E6" s="4">
        <v>53456</v>
      </c>
      <c r="F6" s="4">
        <f t="shared" ref="F6:O12" si="12">F5+500</f>
        <v>59815</v>
      </c>
      <c r="G6" s="4">
        <f t="shared" si="12"/>
        <v>63558</v>
      </c>
      <c r="H6" s="4">
        <f t="shared" si="12"/>
        <v>64858</v>
      </c>
      <c r="I6" s="4">
        <f t="shared" si="12"/>
        <v>68388</v>
      </c>
      <c r="J6" s="4">
        <f t="shared" si="12"/>
        <v>70003</v>
      </c>
      <c r="K6" s="4">
        <f t="shared" si="12"/>
        <v>71618</v>
      </c>
      <c r="L6" s="4">
        <f t="shared" si="12"/>
        <v>73233</v>
      </c>
      <c r="M6" s="4">
        <f t="shared" si="12"/>
        <v>74848</v>
      </c>
      <c r="N6" s="4">
        <f t="shared" si="12"/>
        <v>76463</v>
      </c>
      <c r="O6" s="4">
        <f t="shared" si="12"/>
        <v>79963</v>
      </c>
      <c r="P6" s="1"/>
      <c r="Q6" s="3">
        <v>2</v>
      </c>
      <c r="R6" s="28">
        <v>2</v>
      </c>
      <c r="S6" s="27"/>
      <c r="T6" s="27"/>
      <c r="U6" s="28">
        <v>1</v>
      </c>
      <c r="V6" s="27"/>
      <c r="W6" s="27"/>
      <c r="X6" s="27"/>
      <c r="Y6" s="27"/>
      <c r="Z6" s="27"/>
      <c r="AA6" s="27"/>
      <c r="AB6" s="27"/>
      <c r="AC6" s="28"/>
      <c r="AD6" s="6">
        <f t="shared" ref="AD6:AD15" si="13">SUM(R6:AC6)</f>
        <v>3</v>
      </c>
      <c r="AE6" s="1"/>
      <c r="AF6" s="3">
        <v>2</v>
      </c>
      <c r="AG6" s="7">
        <f t="shared" si="0"/>
        <v>101330</v>
      </c>
      <c r="AH6" s="7">
        <f t="shared" si="1"/>
        <v>0</v>
      </c>
      <c r="AI6" s="7">
        <f t="shared" si="2"/>
        <v>0</v>
      </c>
      <c r="AJ6" s="7">
        <f t="shared" si="3"/>
        <v>63558</v>
      </c>
      <c r="AK6" s="7">
        <f t="shared" si="4"/>
        <v>0</v>
      </c>
      <c r="AL6" s="7">
        <f t="shared" si="5"/>
        <v>0</v>
      </c>
      <c r="AM6" s="7">
        <f t="shared" si="6"/>
        <v>0</v>
      </c>
      <c r="AN6" s="7">
        <f t="shared" si="7"/>
        <v>0</v>
      </c>
      <c r="AO6" s="7">
        <f t="shared" si="8"/>
        <v>0</v>
      </c>
      <c r="AP6" s="7">
        <f t="shared" si="9"/>
        <v>0</v>
      </c>
      <c r="AQ6" s="7">
        <f t="shared" si="10"/>
        <v>0</v>
      </c>
      <c r="AR6" s="7">
        <f t="shared" si="11"/>
        <v>0</v>
      </c>
    </row>
    <row r="7" spans="1:44" x14ac:dyDescent="0.25">
      <c r="A7" s="15" t="s">
        <v>23</v>
      </c>
      <c r="C7" s="3">
        <v>3</v>
      </c>
      <c r="D7" s="4">
        <v>51165</v>
      </c>
      <c r="E7" s="4">
        <v>53965</v>
      </c>
      <c r="F7" s="4">
        <f t="shared" si="12"/>
        <v>60315</v>
      </c>
      <c r="G7" s="4">
        <f t="shared" si="12"/>
        <v>64058</v>
      </c>
      <c r="H7" s="4">
        <f t="shared" si="12"/>
        <v>65358</v>
      </c>
      <c r="I7" s="4">
        <f t="shared" si="12"/>
        <v>68888</v>
      </c>
      <c r="J7" s="4">
        <f t="shared" si="12"/>
        <v>70503</v>
      </c>
      <c r="K7" s="4">
        <f t="shared" si="12"/>
        <v>72118</v>
      </c>
      <c r="L7" s="4">
        <f t="shared" si="12"/>
        <v>73733</v>
      </c>
      <c r="M7" s="4">
        <f t="shared" si="12"/>
        <v>75348</v>
      </c>
      <c r="N7" s="4">
        <f t="shared" si="12"/>
        <v>76963</v>
      </c>
      <c r="O7" s="4">
        <f t="shared" si="12"/>
        <v>80463</v>
      </c>
      <c r="P7" s="1"/>
      <c r="Q7" s="3">
        <v>3</v>
      </c>
      <c r="R7" s="28">
        <v>3</v>
      </c>
      <c r="S7" s="27"/>
      <c r="T7" s="27"/>
      <c r="U7" s="28">
        <v>3</v>
      </c>
      <c r="V7" s="27"/>
      <c r="W7" s="27"/>
      <c r="X7" s="27"/>
      <c r="Y7" s="27"/>
      <c r="Z7" s="27"/>
      <c r="AA7" s="27"/>
      <c r="AB7" s="27"/>
      <c r="AC7" s="28"/>
      <c r="AD7" s="6">
        <f t="shared" si="13"/>
        <v>6</v>
      </c>
      <c r="AE7" s="1"/>
      <c r="AF7" s="3">
        <v>3</v>
      </c>
      <c r="AG7" s="7">
        <f t="shared" si="0"/>
        <v>153495</v>
      </c>
      <c r="AH7" s="7">
        <f t="shared" si="1"/>
        <v>0</v>
      </c>
      <c r="AI7" s="7">
        <f t="shared" si="2"/>
        <v>0</v>
      </c>
      <c r="AJ7" s="7">
        <f t="shared" si="3"/>
        <v>192174</v>
      </c>
      <c r="AK7" s="7">
        <f t="shared" si="4"/>
        <v>0</v>
      </c>
      <c r="AL7" s="7">
        <f t="shared" si="5"/>
        <v>0</v>
      </c>
      <c r="AM7" s="7">
        <f t="shared" si="6"/>
        <v>0</v>
      </c>
      <c r="AN7" s="7">
        <f t="shared" si="7"/>
        <v>0</v>
      </c>
      <c r="AO7" s="7">
        <f t="shared" si="8"/>
        <v>0</v>
      </c>
      <c r="AP7" s="7">
        <f t="shared" si="9"/>
        <v>0</v>
      </c>
      <c r="AQ7" s="7">
        <f t="shared" si="10"/>
        <v>0</v>
      </c>
      <c r="AR7" s="7">
        <f t="shared" si="11"/>
        <v>0</v>
      </c>
    </row>
    <row r="8" spans="1:44" x14ac:dyDescent="0.25">
      <c r="A8" s="15" t="s">
        <v>24</v>
      </c>
      <c r="C8" s="3">
        <v>4</v>
      </c>
      <c r="D8" s="4">
        <v>51665</v>
      </c>
      <c r="E8" s="4">
        <v>54465</v>
      </c>
      <c r="F8" s="4">
        <f t="shared" si="12"/>
        <v>60815</v>
      </c>
      <c r="G8" s="4">
        <f t="shared" si="12"/>
        <v>64558</v>
      </c>
      <c r="H8" s="4">
        <f t="shared" si="12"/>
        <v>65858</v>
      </c>
      <c r="I8" s="4">
        <f t="shared" si="12"/>
        <v>69388</v>
      </c>
      <c r="J8" s="4">
        <f t="shared" si="12"/>
        <v>71003</v>
      </c>
      <c r="K8" s="4">
        <f t="shared" si="12"/>
        <v>72618</v>
      </c>
      <c r="L8" s="4">
        <f t="shared" si="12"/>
        <v>74233</v>
      </c>
      <c r="M8" s="4">
        <f t="shared" si="12"/>
        <v>75848</v>
      </c>
      <c r="N8" s="4">
        <f t="shared" si="12"/>
        <v>77463</v>
      </c>
      <c r="O8" s="4">
        <f t="shared" si="12"/>
        <v>80963</v>
      </c>
      <c r="P8" s="1"/>
      <c r="Q8" s="3">
        <v>4</v>
      </c>
      <c r="R8" s="27"/>
      <c r="S8" s="28">
        <v>1</v>
      </c>
      <c r="T8" s="28">
        <v>1</v>
      </c>
      <c r="U8" s="28">
        <v>2</v>
      </c>
      <c r="V8" s="28">
        <v>1</v>
      </c>
      <c r="W8" s="28">
        <v>1</v>
      </c>
      <c r="X8" s="27"/>
      <c r="Y8" s="27"/>
      <c r="Z8" s="27"/>
      <c r="AA8" s="27"/>
      <c r="AB8" s="27"/>
      <c r="AC8" s="28"/>
      <c r="AD8" s="6">
        <f t="shared" si="13"/>
        <v>6</v>
      </c>
      <c r="AE8" s="1"/>
      <c r="AF8" s="3">
        <v>4</v>
      </c>
      <c r="AG8" s="7">
        <f t="shared" si="0"/>
        <v>0</v>
      </c>
      <c r="AH8" s="7">
        <f t="shared" si="1"/>
        <v>54465</v>
      </c>
      <c r="AI8" s="7">
        <f t="shared" si="2"/>
        <v>60815</v>
      </c>
      <c r="AJ8" s="7">
        <f t="shared" si="3"/>
        <v>129116</v>
      </c>
      <c r="AK8" s="7">
        <f t="shared" si="4"/>
        <v>65858</v>
      </c>
      <c r="AL8" s="7">
        <f t="shared" si="5"/>
        <v>69388</v>
      </c>
      <c r="AM8" s="7">
        <f t="shared" si="6"/>
        <v>0</v>
      </c>
      <c r="AN8" s="7">
        <f t="shared" si="7"/>
        <v>0</v>
      </c>
      <c r="AO8" s="7">
        <f t="shared" si="8"/>
        <v>0</v>
      </c>
      <c r="AP8" s="7">
        <f t="shared" si="9"/>
        <v>0</v>
      </c>
      <c r="AQ8" s="7">
        <f t="shared" si="10"/>
        <v>0</v>
      </c>
      <c r="AR8" s="7">
        <f t="shared" si="11"/>
        <v>0</v>
      </c>
    </row>
    <row r="9" spans="1:44" x14ac:dyDescent="0.25">
      <c r="C9" s="3">
        <v>5</v>
      </c>
      <c r="D9" s="4">
        <v>52915</v>
      </c>
      <c r="E9" s="4">
        <v>54965</v>
      </c>
      <c r="F9" s="4">
        <f t="shared" si="12"/>
        <v>61315</v>
      </c>
      <c r="G9" s="4">
        <f t="shared" si="12"/>
        <v>65058</v>
      </c>
      <c r="H9" s="4">
        <f t="shared" si="12"/>
        <v>66358</v>
      </c>
      <c r="I9" s="4">
        <f t="shared" si="12"/>
        <v>69888</v>
      </c>
      <c r="J9" s="4">
        <f t="shared" si="12"/>
        <v>71503</v>
      </c>
      <c r="K9" s="4">
        <f t="shared" si="12"/>
        <v>73118</v>
      </c>
      <c r="L9" s="4">
        <f t="shared" si="12"/>
        <v>74733</v>
      </c>
      <c r="M9" s="4">
        <f t="shared" si="12"/>
        <v>76348</v>
      </c>
      <c r="N9" s="4">
        <f t="shared" si="12"/>
        <v>77963</v>
      </c>
      <c r="O9" s="4">
        <f t="shared" si="12"/>
        <v>81463</v>
      </c>
      <c r="P9" s="1"/>
      <c r="Q9" s="3">
        <v>5</v>
      </c>
      <c r="R9" s="28">
        <v>3</v>
      </c>
      <c r="S9" s="27"/>
      <c r="T9" s="28">
        <v>1</v>
      </c>
      <c r="U9" s="28">
        <v>1</v>
      </c>
      <c r="V9" s="27"/>
      <c r="W9" s="27"/>
      <c r="X9" s="27"/>
      <c r="Y9" s="27"/>
      <c r="Z9" s="27"/>
      <c r="AA9" s="27"/>
      <c r="AB9" s="27"/>
      <c r="AC9" s="28"/>
      <c r="AD9" s="6">
        <f t="shared" si="13"/>
        <v>5</v>
      </c>
      <c r="AE9" s="1"/>
      <c r="AF9" s="3">
        <v>5</v>
      </c>
      <c r="AG9" s="7">
        <f t="shared" si="0"/>
        <v>158745</v>
      </c>
      <c r="AH9" s="7">
        <f t="shared" si="1"/>
        <v>0</v>
      </c>
      <c r="AI9" s="7">
        <f t="shared" si="2"/>
        <v>61315</v>
      </c>
      <c r="AJ9" s="7">
        <f t="shared" si="3"/>
        <v>65058</v>
      </c>
      <c r="AK9" s="7">
        <f t="shared" si="4"/>
        <v>0</v>
      </c>
      <c r="AL9" s="7">
        <f t="shared" si="5"/>
        <v>0</v>
      </c>
      <c r="AM9" s="7">
        <f t="shared" si="6"/>
        <v>0</v>
      </c>
      <c r="AN9" s="7">
        <f t="shared" si="7"/>
        <v>0</v>
      </c>
      <c r="AO9" s="7">
        <f t="shared" si="8"/>
        <v>0</v>
      </c>
      <c r="AP9" s="7">
        <f t="shared" si="9"/>
        <v>0</v>
      </c>
      <c r="AQ9" s="7">
        <f t="shared" si="10"/>
        <v>0</v>
      </c>
      <c r="AR9" s="7">
        <f t="shared" si="11"/>
        <v>0</v>
      </c>
    </row>
    <row r="10" spans="1:44" x14ac:dyDescent="0.25">
      <c r="C10" s="3">
        <v>6</v>
      </c>
      <c r="D10" s="4">
        <v>54165</v>
      </c>
      <c r="E10" s="4">
        <v>55465</v>
      </c>
      <c r="F10" s="4">
        <f t="shared" si="12"/>
        <v>61815</v>
      </c>
      <c r="G10" s="4">
        <f t="shared" si="12"/>
        <v>65558</v>
      </c>
      <c r="H10" s="4">
        <f t="shared" si="12"/>
        <v>66858</v>
      </c>
      <c r="I10" s="4">
        <f t="shared" si="12"/>
        <v>70388</v>
      </c>
      <c r="J10" s="4">
        <f t="shared" si="12"/>
        <v>72003</v>
      </c>
      <c r="K10" s="4">
        <f t="shared" si="12"/>
        <v>73618</v>
      </c>
      <c r="L10" s="4">
        <f t="shared" si="12"/>
        <v>75233</v>
      </c>
      <c r="M10" s="4">
        <f t="shared" si="12"/>
        <v>76848</v>
      </c>
      <c r="N10" s="4">
        <f t="shared" si="12"/>
        <v>78463</v>
      </c>
      <c r="O10" s="4">
        <f t="shared" si="12"/>
        <v>81963</v>
      </c>
      <c r="P10" s="1"/>
      <c r="Q10" s="3">
        <v>6</v>
      </c>
      <c r="R10" s="28">
        <v>2</v>
      </c>
      <c r="S10" s="28">
        <v>1</v>
      </c>
      <c r="T10" s="28">
        <v>1</v>
      </c>
      <c r="U10" s="28">
        <v>5</v>
      </c>
      <c r="V10" s="28">
        <v>1</v>
      </c>
      <c r="W10" s="27"/>
      <c r="X10" s="27"/>
      <c r="Y10" s="27"/>
      <c r="Z10" s="27"/>
      <c r="AA10" s="27"/>
      <c r="AB10" s="27"/>
      <c r="AC10" s="28"/>
      <c r="AD10" s="6">
        <f t="shared" si="13"/>
        <v>10</v>
      </c>
      <c r="AE10" s="1"/>
      <c r="AF10" s="3">
        <v>6</v>
      </c>
      <c r="AG10" s="7">
        <f t="shared" si="0"/>
        <v>108330</v>
      </c>
      <c r="AH10" s="7">
        <f t="shared" si="1"/>
        <v>55465</v>
      </c>
      <c r="AI10" s="7">
        <f t="shared" si="2"/>
        <v>61815</v>
      </c>
      <c r="AJ10" s="7">
        <f t="shared" si="3"/>
        <v>327790</v>
      </c>
      <c r="AK10" s="7">
        <f t="shared" si="4"/>
        <v>66858</v>
      </c>
      <c r="AL10" s="7">
        <f t="shared" si="5"/>
        <v>0</v>
      </c>
      <c r="AM10" s="7">
        <f t="shared" si="6"/>
        <v>0</v>
      </c>
      <c r="AN10" s="7">
        <f t="shared" si="7"/>
        <v>0</v>
      </c>
      <c r="AO10" s="7">
        <f t="shared" si="8"/>
        <v>0</v>
      </c>
      <c r="AP10" s="7">
        <f t="shared" si="9"/>
        <v>0</v>
      </c>
      <c r="AQ10" s="7">
        <f t="shared" si="10"/>
        <v>0</v>
      </c>
      <c r="AR10" s="7">
        <f t="shared" si="11"/>
        <v>0</v>
      </c>
    </row>
    <row r="11" spans="1:44" x14ac:dyDescent="0.25">
      <c r="C11" s="8">
        <v>7</v>
      </c>
      <c r="D11" s="4">
        <v>55415</v>
      </c>
      <c r="E11" s="4">
        <v>56715</v>
      </c>
      <c r="F11" s="4">
        <f t="shared" si="12"/>
        <v>62315</v>
      </c>
      <c r="G11" s="4">
        <f t="shared" si="12"/>
        <v>66058</v>
      </c>
      <c r="H11" s="4">
        <f t="shared" si="12"/>
        <v>67358</v>
      </c>
      <c r="I11" s="4">
        <f t="shared" si="12"/>
        <v>70888</v>
      </c>
      <c r="J11" s="4">
        <f t="shared" si="12"/>
        <v>72503</v>
      </c>
      <c r="K11" s="4">
        <f t="shared" si="12"/>
        <v>74118</v>
      </c>
      <c r="L11" s="4">
        <f t="shared" si="12"/>
        <v>75733</v>
      </c>
      <c r="M11" s="4">
        <f t="shared" si="12"/>
        <v>77348</v>
      </c>
      <c r="N11" s="4">
        <f t="shared" si="12"/>
        <v>78963</v>
      </c>
      <c r="O11" s="4">
        <f t="shared" si="12"/>
        <v>82463</v>
      </c>
      <c r="P11" s="1"/>
      <c r="Q11" s="8">
        <v>7</v>
      </c>
      <c r="R11" s="28">
        <v>1</v>
      </c>
      <c r="S11" s="27"/>
      <c r="T11" s="28">
        <v>1</v>
      </c>
      <c r="U11" s="28">
        <v>2</v>
      </c>
      <c r="V11" s="28">
        <v>2</v>
      </c>
      <c r="W11" s="27"/>
      <c r="X11" s="27"/>
      <c r="Y11" s="27"/>
      <c r="Z11" s="27"/>
      <c r="AA11" s="28">
        <v>1</v>
      </c>
      <c r="AB11" s="27"/>
      <c r="AC11" s="28"/>
      <c r="AD11" s="6">
        <f t="shared" si="13"/>
        <v>7</v>
      </c>
      <c r="AE11" s="1"/>
      <c r="AF11" s="8">
        <v>7</v>
      </c>
      <c r="AG11" s="7">
        <f t="shared" si="0"/>
        <v>55415</v>
      </c>
      <c r="AH11" s="7">
        <f t="shared" si="1"/>
        <v>0</v>
      </c>
      <c r="AI11" s="7">
        <f t="shared" si="2"/>
        <v>62315</v>
      </c>
      <c r="AJ11" s="7">
        <f t="shared" si="3"/>
        <v>132116</v>
      </c>
      <c r="AK11" s="7">
        <f t="shared" si="4"/>
        <v>134716</v>
      </c>
      <c r="AL11" s="7">
        <f t="shared" si="5"/>
        <v>0</v>
      </c>
      <c r="AM11" s="7">
        <f t="shared" si="6"/>
        <v>0</v>
      </c>
      <c r="AN11" s="7">
        <f t="shared" si="7"/>
        <v>0</v>
      </c>
      <c r="AO11" s="7">
        <f t="shared" si="8"/>
        <v>0</v>
      </c>
      <c r="AP11" s="7">
        <f t="shared" si="9"/>
        <v>77348</v>
      </c>
      <c r="AQ11" s="7">
        <f t="shared" si="10"/>
        <v>0</v>
      </c>
      <c r="AR11" s="7">
        <f t="shared" si="11"/>
        <v>0</v>
      </c>
    </row>
    <row r="12" spans="1:44" x14ac:dyDescent="0.25">
      <c r="C12" s="8">
        <v>8</v>
      </c>
      <c r="D12" s="4">
        <v>56715</v>
      </c>
      <c r="E12" s="4">
        <v>58015</v>
      </c>
      <c r="F12" s="4">
        <f t="shared" si="12"/>
        <v>62815</v>
      </c>
      <c r="G12" s="4">
        <f t="shared" si="12"/>
        <v>66558</v>
      </c>
      <c r="H12" s="4">
        <f t="shared" si="12"/>
        <v>67858</v>
      </c>
      <c r="I12" s="4">
        <f t="shared" si="12"/>
        <v>71388</v>
      </c>
      <c r="J12" s="4">
        <f t="shared" si="12"/>
        <v>73003</v>
      </c>
      <c r="K12" s="4">
        <f t="shared" si="12"/>
        <v>74618</v>
      </c>
      <c r="L12" s="4">
        <f t="shared" si="12"/>
        <v>76233</v>
      </c>
      <c r="M12" s="4">
        <f t="shared" si="12"/>
        <v>77848</v>
      </c>
      <c r="N12" s="4">
        <f t="shared" si="12"/>
        <v>79463</v>
      </c>
      <c r="O12" s="4">
        <f t="shared" si="12"/>
        <v>82963</v>
      </c>
      <c r="P12" s="1"/>
      <c r="Q12" s="8">
        <v>8</v>
      </c>
      <c r="R12" s="27"/>
      <c r="S12" s="27"/>
      <c r="T12" s="28">
        <v>3</v>
      </c>
      <c r="U12" s="28">
        <v>1</v>
      </c>
      <c r="V12" s="28">
        <v>3</v>
      </c>
      <c r="W12" s="28">
        <v>3</v>
      </c>
      <c r="X12" s="28">
        <v>1</v>
      </c>
      <c r="Y12" s="27"/>
      <c r="Z12" s="28">
        <v>1</v>
      </c>
      <c r="AA12" s="28">
        <v>0</v>
      </c>
      <c r="AB12" s="28">
        <v>1</v>
      </c>
      <c r="AC12" s="28"/>
      <c r="AD12" s="6">
        <f t="shared" si="13"/>
        <v>13</v>
      </c>
      <c r="AE12" s="1"/>
      <c r="AF12" s="8">
        <v>8</v>
      </c>
      <c r="AG12" s="7">
        <f t="shared" si="0"/>
        <v>0</v>
      </c>
      <c r="AH12" s="7">
        <f t="shared" si="1"/>
        <v>0</v>
      </c>
      <c r="AI12" s="7">
        <f t="shared" si="2"/>
        <v>188445</v>
      </c>
      <c r="AJ12" s="7">
        <f t="shared" si="3"/>
        <v>66558</v>
      </c>
      <c r="AK12" s="7">
        <f t="shared" si="4"/>
        <v>203574</v>
      </c>
      <c r="AL12" s="7">
        <f t="shared" si="5"/>
        <v>214164</v>
      </c>
      <c r="AM12" s="7">
        <f t="shared" si="6"/>
        <v>73003</v>
      </c>
      <c r="AN12" s="7">
        <f t="shared" si="7"/>
        <v>0</v>
      </c>
      <c r="AO12" s="7">
        <f t="shared" si="8"/>
        <v>76233</v>
      </c>
      <c r="AP12" s="7">
        <f t="shared" si="9"/>
        <v>0</v>
      </c>
      <c r="AQ12" s="7">
        <f t="shared" si="10"/>
        <v>79463</v>
      </c>
      <c r="AR12" s="7">
        <f t="shared" si="11"/>
        <v>0</v>
      </c>
    </row>
    <row r="13" spans="1:44" x14ac:dyDescent="0.25">
      <c r="C13" s="9">
        <v>9</v>
      </c>
      <c r="D13" s="4">
        <v>58015</v>
      </c>
      <c r="E13" s="4">
        <v>59315</v>
      </c>
      <c r="F13" s="4">
        <v>64115</v>
      </c>
      <c r="G13" s="4">
        <v>67058</v>
      </c>
      <c r="H13" s="4">
        <v>68358</v>
      </c>
      <c r="I13" s="4">
        <v>71888</v>
      </c>
      <c r="J13" s="4">
        <v>73503</v>
      </c>
      <c r="K13" s="4">
        <v>75118</v>
      </c>
      <c r="L13" s="4">
        <v>76733</v>
      </c>
      <c r="M13" s="4">
        <v>78348</v>
      </c>
      <c r="N13" s="4">
        <v>79963</v>
      </c>
      <c r="O13" s="4">
        <v>83463</v>
      </c>
      <c r="P13" s="1"/>
      <c r="Q13" s="9">
        <v>9</v>
      </c>
      <c r="R13" s="27"/>
      <c r="S13" s="27"/>
      <c r="T13" s="28">
        <v>2</v>
      </c>
      <c r="U13" s="28">
        <v>6</v>
      </c>
      <c r="V13" s="28">
        <v>3</v>
      </c>
      <c r="W13" s="27"/>
      <c r="X13" s="27"/>
      <c r="Y13" s="27"/>
      <c r="Z13" s="28">
        <v>1</v>
      </c>
      <c r="AA13" s="28">
        <v>1</v>
      </c>
      <c r="AB13" s="27"/>
      <c r="AC13" s="28"/>
      <c r="AD13" s="6">
        <f t="shared" si="13"/>
        <v>13</v>
      </c>
      <c r="AE13" s="1"/>
      <c r="AF13" s="9">
        <v>9</v>
      </c>
      <c r="AG13" s="7">
        <f t="shared" si="0"/>
        <v>0</v>
      </c>
      <c r="AH13" s="7">
        <f t="shared" si="1"/>
        <v>0</v>
      </c>
      <c r="AI13" s="7">
        <f t="shared" si="2"/>
        <v>128230</v>
      </c>
      <c r="AJ13" s="7">
        <f t="shared" si="3"/>
        <v>402348</v>
      </c>
      <c r="AK13" s="7">
        <f t="shared" si="4"/>
        <v>205074</v>
      </c>
      <c r="AL13" s="7">
        <f t="shared" si="5"/>
        <v>0</v>
      </c>
      <c r="AM13" s="7">
        <f t="shared" si="6"/>
        <v>0</v>
      </c>
      <c r="AN13" s="7">
        <f t="shared" si="7"/>
        <v>0</v>
      </c>
      <c r="AO13" s="7">
        <f t="shared" si="8"/>
        <v>76733</v>
      </c>
      <c r="AP13" s="7">
        <f t="shared" si="9"/>
        <v>78348</v>
      </c>
      <c r="AQ13" s="7">
        <f t="shared" si="10"/>
        <v>0</v>
      </c>
      <c r="AR13" s="7">
        <f t="shared" si="11"/>
        <v>0</v>
      </c>
    </row>
    <row r="14" spans="1:44" x14ac:dyDescent="0.25">
      <c r="C14" s="9">
        <v>10</v>
      </c>
      <c r="D14" s="4">
        <v>59315</v>
      </c>
      <c r="E14" s="4">
        <v>60615</v>
      </c>
      <c r="F14" s="4">
        <v>65415</v>
      </c>
      <c r="G14" s="4">
        <v>68358</v>
      </c>
      <c r="H14" s="4">
        <v>69658</v>
      </c>
      <c r="I14" s="4">
        <v>72388</v>
      </c>
      <c r="J14" s="4">
        <v>74003</v>
      </c>
      <c r="K14" s="4">
        <v>75618</v>
      </c>
      <c r="L14" s="4">
        <v>77233</v>
      </c>
      <c r="M14" s="4">
        <v>78848</v>
      </c>
      <c r="N14" s="4">
        <v>80463</v>
      </c>
      <c r="O14" s="4">
        <v>83963</v>
      </c>
      <c r="P14" s="1"/>
      <c r="Q14" s="9">
        <v>10</v>
      </c>
      <c r="R14" s="28">
        <v>0</v>
      </c>
      <c r="S14" s="28">
        <v>0</v>
      </c>
      <c r="T14" s="28">
        <v>4</v>
      </c>
      <c r="U14" s="28">
        <v>3</v>
      </c>
      <c r="V14" s="28">
        <v>3</v>
      </c>
      <c r="W14" s="28">
        <v>0</v>
      </c>
      <c r="X14" s="28">
        <v>5</v>
      </c>
      <c r="Y14" s="28">
        <v>0</v>
      </c>
      <c r="Z14" s="28">
        <v>0</v>
      </c>
      <c r="AA14" s="28">
        <v>0</v>
      </c>
      <c r="AB14" s="28">
        <v>1</v>
      </c>
      <c r="AC14" s="28"/>
      <c r="AD14" s="6">
        <f t="shared" si="13"/>
        <v>16</v>
      </c>
      <c r="AE14" s="1"/>
      <c r="AF14" s="9">
        <v>10</v>
      </c>
      <c r="AG14" s="7">
        <f t="shared" si="0"/>
        <v>0</v>
      </c>
      <c r="AH14" s="7">
        <f t="shared" si="1"/>
        <v>0</v>
      </c>
      <c r="AI14" s="7">
        <f t="shared" si="2"/>
        <v>261660</v>
      </c>
      <c r="AJ14" s="7">
        <f t="shared" si="3"/>
        <v>205074</v>
      </c>
      <c r="AK14" s="7">
        <f t="shared" si="4"/>
        <v>208974</v>
      </c>
      <c r="AL14" s="7">
        <f t="shared" si="5"/>
        <v>0</v>
      </c>
      <c r="AM14" s="7">
        <f t="shared" si="6"/>
        <v>370015</v>
      </c>
      <c r="AN14" s="7">
        <f t="shared" si="7"/>
        <v>0</v>
      </c>
      <c r="AO14" s="7">
        <f t="shared" si="8"/>
        <v>0</v>
      </c>
      <c r="AP14" s="7">
        <f t="shared" si="9"/>
        <v>0</v>
      </c>
      <c r="AQ14" s="7">
        <f t="shared" si="10"/>
        <v>80463</v>
      </c>
      <c r="AR14" s="7">
        <f t="shared" si="11"/>
        <v>0</v>
      </c>
    </row>
    <row r="15" spans="1:44" x14ac:dyDescent="0.25">
      <c r="C15" s="9">
        <v>11</v>
      </c>
      <c r="D15" s="4">
        <v>60615</v>
      </c>
      <c r="E15" s="4">
        <v>62915</v>
      </c>
      <c r="F15" s="4">
        <v>67158</v>
      </c>
      <c r="G15" s="4">
        <v>69658</v>
      </c>
      <c r="H15" s="4">
        <v>71273</v>
      </c>
      <c r="I15" s="4">
        <v>72888</v>
      </c>
      <c r="J15" s="4">
        <v>74503</v>
      </c>
      <c r="K15" s="4">
        <v>76118</v>
      </c>
      <c r="L15" s="4">
        <v>77733</v>
      </c>
      <c r="M15" s="4">
        <v>79348</v>
      </c>
      <c r="N15" s="4">
        <v>80963</v>
      </c>
      <c r="O15" s="4">
        <v>84463</v>
      </c>
      <c r="P15" s="1"/>
      <c r="Q15" s="9">
        <v>11</v>
      </c>
      <c r="R15" s="28">
        <v>1</v>
      </c>
      <c r="S15" s="28">
        <v>1</v>
      </c>
      <c r="T15" s="28">
        <v>17</v>
      </c>
      <c r="U15" s="28">
        <v>24</v>
      </c>
      <c r="V15" s="28">
        <v>17</v>
      </c>
      <c r="W15" s="28">
        <v>12</v>
      </c>
      <c r="X15" s="29"/>
      <c r="Y15" s="28">
        <v>5</v>
      </c>
      <c r="Z15" s="28">
        <v>1</v>
      </c>
      <c r="AA15" s="28">
        <v>1</v>
      </c>
      <c r="AB15" s="28">
        <v>13</v>
      </c>
      <c r="AC15" s="29"/>
      <c r="AD15" s="6">
        <f t="shared" si="13"/>
        <v>92</v>
      </c>
      <c r="AE15" s="1"/>
      <c r="AF15" s="9">
        <v>11</v>
      </c>
      <c r="AG15" s="7">
        <f t="shared" si="0"/>
        <v>60615</v>
      </c>
      <c r="AH15" s="7">
        <f t="shared" si="1"/>
        <v>62915</v>
      </c>
      <c r="AI15" s="7">
        <f t="shared" si="2"/>
        <v>1141686</v>
      </c>
      <c r="AJ15" s="7">
        <f t="shared" si="3"/>
        <v>1671792</v>
      </c>
      <c r="AK15" s="7">
        <f t="shared" si="4"/>
        <v>1211641</v>
      </c>
      <c r="AL15" s="7">
        <f t="shared" si="5"/>
        <v>874656</v>
      </c>
      <c r="AM15" s="7">
        <f t="shared" si="6"/>
        <v>0</v>
      </c>
      <c r="AN15" s="7">
        <f t="shared" si="7"/>
        <v>380590</v>
      </c>
      <c r="AO15" s="7">
        <f t="shared" si="8"/>
        <v>77733</v>
      </c>
      <c r="AP15" s="7">
        <f t="shared" si="9"/>
        <v>79348</v>
      </c>
      <c r="AQ15" s="7">
        <f t="shared" si="10"/>
        <v>1052519</v>
      </c>
      <c r="AR15" s="7">
        <f t="shared" si="11"/>
        <v>0</v>
      </c>
    </row>
    <row r="16" spans="1:44" x14ac:dyDescent="0.25"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"/>
      <c r="Q16" s="10"/>
      <c r="R16" s="12">
        <f>SUM(R5:R15)</f>
        <v>12</v>
      </c>
      <c r="S16" s="12">
        <f t="shared" ref="S16:AC16" si="14">SUM(S5:S15)</f>
        <v>3</v>
      </c>
      <c r="T16" s="12">
        <f t="shared" si="14"/>
        <v>30</v>
      </c>
      <c r="U16" s="12">
        <f t="shared" si="14"/>
        <v>48</v>
      </c>
      <c r="V16" s="12">
        <f t="shared" si="14"/>
        <v>30</v>
      </c>
      <c r="W16" s="12">
        <f t="shared" si="14"/>
        <v>16</v>
      </c>
      <c r="X16" s="12">
        <f t="shared" si="14"/>
        <v>6</v>
      </c>
      <c r="Y16" s="12">
        <f t="shared" si="14"/>
        <v>5</v>
      </c>
      <c r="Z16" s="12">
        <f t="shared" si="14"/>
        <v>3</v>
      </c>
      <c r="AA16" s="12">
        <f t="shared" si="14"/>
        <v>3</v>
      </c>
      <c r="AB16" s="12">
        <f t="shared" si="14"/>
        <v>15</v>
      </c>
      <c r="AC16" s="12">
        <f t="shared" si="14"/>
        <v>0</v>
      </c>
      <c r="AD16" s="6">
        <f>SUM(AD5:AD15)</f>
        <v>171</v>
      </c>
      <c r="AE16" s="1"/>
      <c r="AF16" s="30">
        <f>SUM(AG5:AR15)</f>
        <v>11789339</v>
      </c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1:44" x14ac:dyDescent="0.25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"/>
      <c r="Q17" s="10"/>
      <c r="R17" s="10"/>
      <c r="S17" s="10"/>
      <c r="T17" s="10"/>
      <c r="U17" s="13"/>
      <c r="V17" s="10"/>
      <c r="W17" s="10"/>
      <c r="X17" s="10"/>
      <c r="Y17" s="10"/>
      <c r="Z17" s="10"/>
      <c r="AA17" s="10"/>
      <c r="AB17" s="10"/>
      <c r="AC17" s="14">
        <f>AD15/AD16</f>
        <v>0.53801169590643272</v>
      </c>
      <c r="AD17" s="6">
        <f>SUM(R16:AC16)</f>
        <v>171</v>
      </c>
      <c r="AE17" s="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</row>
    <row r="19" spans="1:44" x14ac:dyDescent="0.25">
      <c r="C19" s="34" t="s">
        <v>16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1"/>
      <c r="Q19" s="33" t="str">
        <f>C19</f>
        <v xml:space="preserve">ATHENS AREA 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1"/>
      <c r="AF19" s="33" t="str">
        <f>Q19</f>
        <v xml:space="preserve">ATHENS AREA </v>
      </c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</row>
    <row r="20" spans="1:44" x14ac:dyDescent="0.25">
      <c r="C20" s="32" t="s">
        <v>17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1"/>
      <c r="Q20" s="33" t="s">
        <v>19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1"/>
      <c r="AF20" s="33" t="s">
        <v>20</v>
      </c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</row>
    <row r="21" spans="1:44" x14ac:dyDescent="0.25">
      <c r="C21" s="32" t="s">
        <v>25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1"/>
      <c r="Q21" s="33" t="str">
        <f>C21</f>
        <v>2013-2014 (First Year)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1"/>
      <c r="AF21" s="33" t="str">
        <f>Q21</f>
        <v>2013-2014 (First Year)</v>
      </c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</row>
    <row r="22" spans="1:44" x14ac:dyDescent="0.25"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I22" s="2" t="s">
        <v>8</v>
      </c>
      <c r="J22" s="2" t="s">
        <v>9</v>
      </c>
      <c r="K22" s="2" t="s">
        <v>10</v>
      </c>
      <c r="L22" s="2" t="s">
        <v>11</v>
      </c>
      <c r="M22" s="2" t="s">
        <v>12</v>
      </c>
      <c r="N22" s="2" t="s">
        <v>13</v>
      </c>
      <c r="O22" s="2" t="s">
        <v>14</v>
      </c>
      <c r="P22" s="1"/>
      <c r="Q22" s="2" t="s">
        <v>2</v>
      </c>
      <c r="R22" s="2" t="s">
        <v>3</v>
      </c>
      <c r="S22" s="2" t="s">
        <v>4</v>
      </c>
      <c r="T22" s="2" t="s">
        <v>5</v>
      </c>
      <c r="U22" s="2" t="s">
        <v>6</v>
      </c>
      <c r="V22" s="2" t="s">
        <v>7</v>
      </c>
      <c r="W22" s="2" t="s">
        <v>8</v>
      </c>
      <c r="X22" s="2" t="s">
        <v>9</v>
      </c>
      <c r="Y22" s="2" t="s">
        <v>10</v>
      </c>
      <c r="Z22" s="2" t="s">
        <v>11</v>
      </c>
      <c r="AA22" s="2" t="s">
        <v>12</v>
      </c>
      <c r="AB22" s="2" t="s">
        <v>13</v>
      </c>
      <c r="AC22" s="2" t="s">
        <v>14</v>
      </c>
      <c r="AD22" s="2" t="s">
        <v>15</v>
      </c>
      <c r="AE22" s="1"/>
      <c r="AF22" s="2" t="s">
        <v>2</v>
      </c>
      <c r="AG22" s="2" t="s">
        <v>3</v>
      </c>
      <c r="AH22" s="2" t="s">
        <v>4</v>
      </c>
      <c r="AI22" s="2" t="s">
        <v>5</v>
      </c>
      <c r="AJ22" s="2" t="s">
        <v>6</v>
      </c>
      <c r="AK22" s="2" t="s">
        <v>7</v>
      </c>
      <c r="AL22" s="2" t="s">
        <v>8</v>
      </c>
      <c r="AM22" s="2" t="s">
        <v>9</v>
      </c>
      <c r="AN22" s="2" t="s">
        <v>10</v>
      </c>
      <c r="AO22" s="2" t="s">
        <v>11</v>
      </c>
      <c r="AP22" s="2" t="s">
        <v>12</v>
      </c>
      <c r="AQ22" s="2" t="s">
        <v>13</v>
      </c>
      <c r="AR22" s="2" t="s">
        <v>14</v>
      </c>
    </row>
    <row r="23" spans="1:44" x14ac:dyDescent="0.25">
      <c r="A23" s="15" t="s">
        <v>21</v>
      </c>
      <c r="B23" s="18">
        <f>AF34</f>
        <v>11856056</v>
      </c>
      <c r="C23" s="3">
        <v>1</v>
      </c>
      <c r="D23" s="4">
        <f>D5</f>
        <v>50165</v>
      </c>
      <c r="E23" s="4">
        <f t="shared" ref="E23:O23" si="15">E5</f>
        <v>52965</v>
      </c>
      <c r="F23" s="4">
        <f t="shared" si="15"/>
        <v>59315</v>
      </c>
      <c r="G23" s="4">
        <f t="shared" si="15"/>
        <v>63058</v>
      </c>
      <c r="H23" s="4">
        <f t="shared" si="15"/>
        <v>64358</v>
      </c>
      <c r="I23" s="4">
        <f t="shared" si="15"/>
        <v>67888</v>
      </c>
      <c r="J23" s="4">
        <f t="shared" si="15"/>
        <v>69503</v>
      </c>
      <c r="K23" s="4">
        <f t="shared" si="15"/>
        <v>71118</v>
      </c>
      <c r="L23" s="4">
        <f t="shared" si="15"/>
        <v>72733</v>
      </c>
      <c r="M23" s="4">
        <f t="shared" si="15"/>
        <v>74348</v>
      </c>
      <c r="N23" s="4">
        <f t="shared" si="15"/>
        <v>75963</v>
      </c>
      <c r="O23" s="4">
        <f t="shared" si="15"/>
        <v>79463</v>
      </c>
      <c r="P23" s="1"/>
      <c r="Q23" s="3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6">
        <f>SUM(R23:AC23)</f>
        <v>0</v>
      </c>
      <c r="AE23" s="1"/>
      <c r="AF23" s="3">
        <v>1</v>
      </c>
      <c r="AG23" s="7">
        <f t="shared" ref="AG23:AG33" si="16">R23*D23</f>
        <v>0</v>
      </c>
      <c r="AH23" s="7">
        <f t="shared" ref="AH23:AH33" si="17">S23*E23</f>
        <v>0</v>
      </c>
      <c r="AI23" s="7">
        <f t="shared" ref="AI23:AI33" si="18">T23*F23</f>
        <v>0</v>
      </c>
      <c r="AJ23" s="7">
        <f t="shared" ref="AJ23:AJ33" si="19">U23*G23</f>
        <v>0</v>
      </c>
      <c r="AK23" s="7">
        <f t="shared" ref="AK23:AK33" si="20">V23*H23</f>
        <v>0</v>
      </c>
      <c r="AL23" s="7">
        <f t="shared" ref="AL23:AL33" si="21">W23*I23</f>
        <v>0</v>
      </c>
      <c r="AM23" s="7">
        <f t="shared" ref="AM23:AM33" si="22">X23*J23</f>
        <v>0</v>
      </c>
      <c r="AN23" s="7">
        <f t="shared" ref="AN23:AN33" si="23">Y23*K23</f>
        <v>0</v>
      </c>
      <c r="AO23" s="7">
        <f t="shared" ref="AO23:AO33" si="24">Z23*L23</f>
        <v>0</v>
      </c>
      <c r="AP23" s="7">
        <f t="shared" ref="AP23:AP33" si="25">AA23*M23</f>
        <v>0</v>
      </c>
      <c r="AQ23" s="7">
        <f t="shared" ref="AQ23:AQ33" si="26">AB23*N23</f>
        <v>0</v>
      </c>
      <c r="AR23" s="7">
        <f t="shared" ref="AR23:AR33" si="27">AC23*O23</f>
        <v>0</v>
      </c>
    </row>
    <row r="24" spans="1:44" x14ac:dyDescent="0.25">
      <c r="A24" s="15" t="s">
        <v>22</v>
      </c>
      <c r="B24" s="18">
        <f>B5</f>
        <v>11789339</v>
      </c>
      <c r="C24" s="3">
        <v>2</v>
      </c>
      <c r="D24" s="4">
        <f t="shared" ref="D24:O33" si="28">D6</f>
        <v>50665</v>
      </c>
      <c r="E24" s="4">
        <f t="shared" si="28"/>
        <v>53456</v>
      </c>
      <c r="F24" s="4">
        <f t="shared" si="28"/>
        <v>59815</v>
      </c>
      <c r="G24" s="4">
        <f t="shared" si="28"/>
        <v>63558</v>
      </c>
      <c r="H24" s="4">
        <f t="shared" si="28"/>
        <v>64858</v>
      </c>
      <c r="I24" s="4">
        <f t="shared" si="28"/>
        <v>68388</v>
      </c>
      <c r="J24" s="4">
        <f t="shared" si="28"/>
        <v>70003</v>
      </c>
      <c r="K24" s="4">
        <f t="shared" si="28"/>
        <v>71618</v>
      </c>
      <c r="L24" s="4">
        <f t="shared" si="28"/>
        <v>73233</v>
      </c>
      <c r="M24" s="4">
        <f t="shared" si="28"/>
        <v>74848</v>
      </c>
      <c r="N24" s="4">
        <f t="shared" si="28"/>
        <v>76463</v>
      </c>
      <c r="O24" s="4">
        <f t="shared" si="28"/>
        <v>79963</v>
      </c>
      <c r="P24" s="1"/>
      <c r="Q24" s="3">
        <v>2</v>
      </c>
      <c r="R24" s="5">
        <f>R5</f>
        <v>0</v>
      </c>
      <c r="S24" s="5">
        <f t="shared" ref="S24:AC24" si="29">S5</f>
        <v>0</v>
      </c>
      <c r="T24" s="5">
        <f t="shared" si="29"/>
        <v>0</v>
      </c>
      <c r="U24" s="5">
        <f t="shared" si="29"/>
        <v>0</v>
      </c>
      <c r="V24" s="5">
        <f t="shared" si="29"/>
        <v>0</v>
      </c>
      <c r="W24" s="5">
        <f t="shared" si="29"/>
        <v>0</v>
      </c>
      <c r="X24" s="5">
        <f t="shared" si="29"/>
        <v>0</v>
      </c>
      <c r="Y24" s="5">
        <f t="shared" si="29"/>
        <v>0</v>
      </c>
      <c r="Z24" s="5">
        <f t="shared" si="29"/>
        <v>0</v>
      </c>
      <c r="AA24" s="5">
        <f t="shared" si="29"/>
        <v>0</v>
      </c>
      <c r="AB24" s="5">
        <f t="shared" si="29"/>
        <v>0</v>
      </c>
      <c r="AC24" s="5">
        <f t="shared" si="29"/>
        <v>0</v>
      </c>
      <c r="AD24" s="6">
        <f t="shared" ref="AD24:AD33" si="30">SUM(R24:AC24)</f>
        <v>0</v>
      </c>
      <c r="AE24" s="1"/>
      <c r="AF24" s="3">
        <v>2</v>
      </c>
      <c r="AG24" s="7">
        <f t="shared" si="16"/>
        <v>0</v>
      </c>
      <c r="AH24" s="7">
        <f t="shared" si="17"/>
        <v>0</v>
      </c>
      <c r="AI24" s="7">
        <f t="shared" si="18"/>
        <v>0</v>
      </c>
      <c r="AJ24" s="7">
        <f t="shared" si="19"/>
        <v>0</v>
      </c>
      <c r="AK24" s="7">
        <f t="shared" si="20"/>
        <v>0</v>
      </c>
      <c r="AL24" s="7">
        <f t="shared" si="21"/>
        <v>0</v>
      </c>
      <c r="AM24" s="7">
        <f t="shared" si="22"/>
        <v>0</v>
      </c>
      <c r="AN24" s="7">
        <f t="shared" si="23"/>
        <v>0</v>
      </c>
      <c r="AO24" s="7">
        <f t="shared" si="24"/>
        <v>0</v>
      </c>
      <c r="AP24" s="7">
        <f t="shared" si="25"/>
        <v>0</v>
      </c>
      <c r="AQ24" s="7">
        <f t="shared" si="26"/>
        <v>0</v>
      </c>
      <c r="AR24" s="7">
        <f t="shared" si="27"/>
        <v>0</v>
      </c>
    </row>
    <row r="25" spans="1:44" x14ac:dyDescent="0.25">
      <c r="A25" s="15" t="s">
        <v>23</v>
      </c>
      <c r="B25" s="18">
        <f>B23-B24</f>
        <v>66717</v>
      </c>
      <c r="C25" s="3">
        <v>3</v>
      </c>
      <c r="D25" s="4">
        <f t="shared" si="28"/>
        <v>51165</v>
      </c>
      <c r="E25" s="4">
        <f t="shared" si="28"/>
        <v>53965</v>
      </c>
      <c r="F25" s="4">
        <f t="shared" si="28"/>
        <v>60315</v>
      </c>
      <c r="G25" s="4">
        <f t="shared" si="28"/>
        <v>64058</v>
      </c>
      <c r="H25" s="4">
        <f t="shared" si="28"/>
        <v>65358</v>
      </c>
      <c r="I25" s="4">
        <f t="shared" si="28"/>
        <v>68888</v>
      </c>
      <c r="J25" s="4">
        <f t="shared" si="28"/>
        <v>70503</v>
      </c>
      <c r="K25" s="4">
        <f t="shared" si="28"/>
        <v>72118</v>
      </c>
      <c r="L25" s="4">
        <f t="shared" si="28"/>
        <v>73733</v>
      </c>
      <c r="M25" s="4">
        <f t="shared" si="28"/>
        <v>75348</v>
      </c>
      <c r="N25" s="4">
        <f t="shared" si="28"/>
        <v>76963</v>
      </c>
      <c r="O25" s="4">
        <f t="shared" si="28"/>
        <v>80463</v>
      </c>
      <c r="P25" s="1"/>
      <c r="Q25" s="3">
        <v>3</v>
      </c>
      <c r="R25" s="5">
        <f t="shared" ref="R25:AC25" si="31">R6</f>
        <v>2</v>
      </c>
      <c r="S25" s="5">
        <f t="shared" si="31"/>
        <v>0</v>
      </c>
      <c r="T25" s="5">
        <f t="shared" si="31"/>
        <v>0</v>
      </c>
      <c r="U25" s="5">
        <f t="shared" si="31"/>
        <v>1</v>
      </c>
      <c r="V25" s="5">
        <f t="shared" si="31"/>
        <v>0</v>
      </c>
      <c r="W25" s="5">
        <f t="shared" si="31"/>
        <v>0</v>
      </c>
      <c r="X25" s="5">
        <f t="shared" si="31"/>
        <v>0</v>
      </c>
      <c r="Y25" s="5">
        <f t="shared" si="31"/>
        <v>0</v>
      </c>
      <c r="Z25" s="5">
        <f t="shared" si="31"/>
        <v>0</v>
      </c>
      <c r="AA25" s="5">
        <f t="shared" si="31"/>
        <v>0</v>
      </c>
      <c r="AB25" s="5">
        <f t="shared" si="31"/>
        <v>0</v>
      </c>
      <c r="AC25" s="5">
        <f t="shared" si="31"/>
        <v>0</v>
      </c>
      <c r="AD25" s="6">
        <f t="shared" si="30"/>
        <v>3</v>
      </c>
      <c r="AE25" s="1"/>
      <c r="AF25" s="3">
        <v>3</v>
      </c>
      <c r="AG25" s="7">
        <f t="shared" si="16"/>
        <v>102330</v>
      </c>
      <c r="AH25" s="7">
        <f t="shared" si="17"/>
        <v>0</v>
      </c>
      <c r="AI25" s="7">
        <f t="shared" si="18"/>
        <v>0</v>
      </c>
      <c r="AJ25" s="7">
        <f t="shared" si="19"/>
        <v>64058</v>
      </c>
      <c r="AK25" s="7">
        <f t="shared" si="20"/>
        <v>0</v>
      </c>
      <c r="AL25" s="7">
        <f t="shared" si="21"/>
        <v>0</v>
      </c>
      <c r="AM25" s="7">
        <f t="shared" si="22"/>
        <v>0</v>
      </c>
      <c r="AN25" s="7">
        <f t="shared" si="23"/>
        <v>0</v>
      </c>
      <c r="AO25" s="7">
        <f t="shared" si="24"/>
        <v>0</v>
      </c>
      <c r="AP25" s="7">
        <f t="shared" si="25"/>
        <v>0</v>
      </c>
      <c r="AQ25" s="7">
        <f t="shared" si="26"/>
        <v>0</v>
      </c>
      <c r="AR25" s="7">
        <f t="shared" si="27"/>
        <v>0</v>
      </c>
    </row>
    <row r="26" spans="1:44" x14ac:dyDescent="0.25">
      <c r="A26" s="15" t="s">
        <v>24</v>
      </c>
      <c r="B26" s="19">
        <f>B25/B24</f>
        <v>5.6590959001178946E-3</v>
      </c>
      <c r="C26" s="3">
        <v>4</v>
      </c>
      <c r="D26" s="4">
        <f t="shared" si="28"/>
        <v>51665</v>
      </c>
      <c r="E26" s="4">
        <f t="shared" si="28"/>
        <v>54465</v>
      </c>
      <c r="F26" s="4">
        <f t="shared" si="28"/>
        <v>60815</v>
      </c>
      <c r="G26" s="4">
        <f t="shared" si="28"/>
        <v>64558</v>
      </c>
      <c r="H26" s="4">
        <f t="shared" si="28"/>
        <v>65858</v>
      </c>
      <c r="I26" s="4">
        <f t="shared" si="28"/>
        <v>69388</v>
      </c>
      <c r="J26" s="4">
        <f t="shared" si="28"/>
        <v>71003</v>
      </c>
      <c r="K26" s="4">
        <f t="shared" si="28"/>
        <v>72618</v>
      </c>
      <c r="L26" s="4">
        <f t="shared" si="28"/>
        <v>74233</v>
      </c>
      <c r="M26" s="4">
        <f t="shared" si="28"/>
        <v>75848</v>
      </c>
      <c r="N26" s="4">
        <f t="shared" si="28"/>
        <v>77463</v>
      </c>
      <c r="O26" s="4">
        <f t="shared" si="28"/>
        <v>80963</v>
      </c>
      <c r="P26" s="1"/>
      <c r="Q26" s="3">
        <v>4</v>
      </c>
      <c r="R26" s="5">
        <f t="shared" ref="R26:AC26" si="32">R7</f>
        <v>3</v>
      </c>
      <c r="S26" s="5">
        <f t="shared" si="32"/>
        <v>0</v>
      </c>
      <c r="T26" s="5">
        <f t="shared" si="32"/>
        <v>0</v>
      </c>
      <c r="U26" s="5">
        <f t="shared" si="32"/>
        <v>3</v>
      </c>
      <c r="V26" s="5">
        <f t="shared" si="32"/>
        <v>0</v>
      </c>
      <c r="W26" s="5">
        <f t="shared" si="32"/>
        <v>0</v>
      </c>
      <c r="X26" s="5">
        <f t="shared" si="32"/>
        <v>0</v>
      </c>
      <c r="Y26" s="5">
        <f t="shared" si="32"/>
        <v>0</v>
      </c>
      <c r="Z26" s="5">
        <f t="shared" si="32"/>
        <v>0</v>
      </c>
      <c r="AA26" s="5">
        <f t="shared" si="32"/>
        <v>0</v>
      </c>
      <c r="AB26" s="5">
        <f t="shared" si="32"/>
        <v>0</v>
      </c>
      <c r="AC26" s="5">
        <f t="shared" si="32"/>
        <v>0</v>
      </c>
      <c r="AD26" s="6">
        <f t="shared" si="30"/>
        <v>6</v>
      </c>
      <c r="AE26" s="1"/>
      <c r="AF26" s="3">
        <v>4</v>
      </c>
      <c r="AG26" s="7">
        <f t="shared" si="16"/>
        <v>154995</v>
      </c>
      <c r="AH26" s="7">
        <f t="shared" si="17"/>
        <v>0</v>
      </c>
      <c r="AI26" s="7">
        <f t="shared" si="18"/>
        <v>0</v>
      </c>
      <c r="AJ26" s="7">
        <f t="shared" si="19"/>
        <v>193674</v>
      </c>
      <c r="AK26" s="7">
        <f t="shared" si="20"/>
        <v>0</v>
      </c>
      <c r="AL26" s="7">
        <f t="shared" si="21"/>
        <v>0</v>
      </c>
      <c r="AM26" s="7">
        <f t="shared" si="22"/>
        <v>0</v>
      </c>
      <c r="AN26" s="7">
        <f t="shared" si="23"/>
        <v>0</v>
      </c>
      <c r="AO26" s="7">
        <f t="shared" si="24"/>
        <v>0</v>
      </c>
      <c r="AP26" s="7">
        <f t="shared" si="25"/>
        <v>0</v>
      </c>
      <c r="AQ26" s="7">
        <f t="shared" si="26"/>
        <v>0</v>
      </c>
      <c r="AR26" s="7">
        <f t="shared" si="27"/>
        <v>0</v>
      </c>
    </row>
    <row r="27" spans="1:44" x14ac:dyDescent="0.25">
      <c r="C27" s="3">
        <v>5</v>
      </c>
      <c r="D27" s="4">
        <f t="shared" si="28"/>
        <v>52915</v>
      </c>
      <c r="E27" s="4">
        <f t="shared" si="28"/>
        <v>54965</v>
      </c>
      <c r="F27" s="4">
        <f t="shared" si="28"/>
        <v>61315</v>
      </c>
      <c r="G27" s="4">
        <f t="shared" si="28"/>
        <v>65058</v>
      </c>
      <c r="H27" s="4">
        <f t="shared" si="28"/>
        <v>66358</v>
      </c>
      <c r="I27" s="4">
        <f t="shared" si="28"/>
        <v>69888</v>
      </c>
      <c r="J27" s="4">
        <f t="shared" si="28"/>
        <v>71503</v>
      </c>
      <c r="K27" s="4">
        <f t="shared" si="28"/>
        <v>73118</v>
      </c>
      <c r="L27" s="4">
        <f t="shared" si="28"/>
        <v>74733</v>
      </c>
      <c r="M27" s="4">
        <f t="shared" si="28"/>
        <v>76348</v>
      </c>
      <c r="N27" s="4">
        <f t="shared" si="28"/>
        <v>77963</v>
      </c>
      <c r="O27" s="4">
        <f t="shared" si="28"/>
        <v>81463</v>
      </c>
      <c r="P27" s="1"/>
      <c r="Q27" s="3">
        <v>5</v>
      </c>
      <c r="R27" s="5">
        <f t="shared" ref="R27:AC27" si="33">R8</f>
        <v>0</v>
      </c>
      <c r="S27" s="5">
        <f t="shared" si="33"/>
        <v>1</v>
      </c>
      <c r="T27" s="5">
        <f t="shared" si="33"/>
        <v>1</v>
      </c>
      <c r="U27" s="5">
        <f t="shared" si="33"/>
        <v>2</v>
      </c>
      <c r="V27" s="5">
        <f t="shared" si="33"/>
        <v>1</v>
      </c>
      <c r="W27" s="5">
        <f t="shared" si="33"/>
        <v>1</v>
      </c>
      <c r="X27" s="5">
        <f t="shared" si="33"/>
        <v>0</v>
      </c>
      <c r="Y27" s="5">
        <f t="shared" si="33"/>
        <v>0</v>
      </c>
      <c r="Z27" s="5">
        <f t="shared" si="33"/>
        <v>0</v>
      </c>
      <c r="AA27" s="5">
        <f t="shared" si="33"/>
        <v>0</v>
      </c>
      <c r="AB27" s="5">
        <f t="shared" si="33"/>
        <v>0</v>
      </c>
      <c r="AC27" s="5">
        <f t="shared" si="33"/>
        <v>0</v>
      </c>
      <c r="AD27" s="6">
        <f t="shared" si="30"/>
        <v>6</v>
      </c>
      <c r="AE27" s="1"/>
      <c r="AF27" s="3">
        <v>5</v>
      </c>
      <c r="AG27" s="7">
        <f t="shared" si="16"/>
        <v>0</v>
      </c>
      <c r="AH27" s="7">
        <f t="shared" si="17"/>
        <v>54965</v>
      </c>
      <c r="AI27" s="7">
        <f t="shared" si="18"/>
        <v>61315</v>
      </c>
      <c r="AJ27" s="7">
        <f t="shared" si="19"/>
        <v>130116</v>
      </c>
      <c r="AK27" s="7">
        <f t="shared" si="20"/>
        <v>66358</v>
      </c>
      <c r="AL27" s="7">
        <f t="shared" si="21"/>
        <v>69888</v>
      </c>
      <c r="AM27" s="7">
        <f t="shared" si="22"/>
        <v>0</v>
      </c>
      <c r="AN27" s="7">
        <f t="shared" si="23"/>
        <v>0</v>
      </c>
      <c r="AO27" s="7">
        <f t="shared" si="24"/>
        <v>0</v>
      </c>
      <c r="AP27" s="7">
        <f t="shared" si="25"/>
        <v>0</v>
      </c>
      <c r="AQ27" s="7">
        <f t="shared" si="26"/>
        <v>0</v>
      </c>
      <c r="AR27" s="7">
        <f t="shared" si="27"/>
        <v>0</v>
      </c>
    </row>
    <row r="28" spans="1:44" x14ac:dyDescent="0.25">
      <c r="A28" s="15" t="s">
        <v>0</v>
      </c>
      <c r="B28" s="17">
        <v>66717</v>
      </c>
      <c r="C28" s="3">
        <v>6</v>
      </c>
      <c r="D28" s="4">
        <f t="shared" si="28"/>
        <v>54165</v>
      </c>
      <c r="E28" s="4">
        <f t="shared" si="28"/>
        <v>55465</v>
      </c>
      <c r="F28" s="4">
        <f t="shared" si="28"/>
        <v>61815</v>
      </c>
      <c r="G28" s="4">
        <f t="shared" si="28"/>
        <v>65558</v>
      </c>
      <c r="H28" s="4">
        <f t="shared" si="28"/>
        <v>66858</v>
      </c>
      <c r="I28" s="4">
        <f t="shared" si="28"/>
        <v>70388</v>
      </c>
      <c r="J28" s="4">
        <f t="shared" si="28"/>
        <v>72003</v>
      </c>
      <c r="K28" s="4">
        <f t="shared" si="28"/>
        <v>73618</v>
      </c>
      <c r="L28" s="4">
        <f t="shared" si="28"/>
        <v>75233</v>
      </c>
      <c r="M28" s="4">
        <f t="shared" si="28"/>
        <v>76848</v>
      </c>
      <c r="N28" s="4">
        <f t="shared" si="28"/>
        <v>78463</v>
      </c>
      <c r="O28" s="4">
        <f t="shared" si="28"/>
        <v>81963</v>
      </c>
      <c r="P28" s="1"/>
      <c r="Q28" s="3">
        <v>6</v>
      </c>
      <c r="R28" s="5">
        <f t="shared" ref="R28:AC28" si="34">R9</f>
        <v>3</v>
      </c>
      <c r="S28" s="5">
        <f t="shared" si="34"/>
        <v>0</v>
      </c>
      <c r="T28" s="5">
        <f t="shared" si="34"/>
        <v>1</v>
      </c>
      <c r="U28" s="5">
        <f t="shared" si="34"/>
        <v>1</v>
      </c>
      <c r="V28" s="5">
        <f t="shared" si="34"/>
        <v>0</v>
      </c>
      <c r="W28" s="5">
        <f t="shared" si="34"/>
        <v>0</v>
      </c>
      <c r="X28" s="5">
        <f t="shared" si="34"/>
        <v>0</v>
      </c>
      <c r="Y28" s="5">
        <f t="shared" si="34"/>
        <v>0</v>
      </c>
      <c r="Z28" s="5">
        <f t="shared" si="34"/>
        <v>0</v>
      </c>
      <c r="AA28" s="5">
        <f t="shared" si="34"/>
        <v>0</v>
      </c>
      <c r="AB28" s="5">
        <f t="shared" si="34"/>
        <v>0</v>
      </c>
      <c r="AC28" s="5">
        <f t="shared" si="34"/>
        <v>0</v>
      </c>
      <c r="AD28" s="6">
        <f t="shared" si="30"/>
        <v>5</v>
      </c>
      <c r="AE28" s="1"/>
      <c r="AF28" s="3">
        <v>6</v>
      </c>
      <c r="AG28" s="7">
        <f t="shared" si="16"/>
        <v>162495</v>
      </c>
      <c r="AH28" s="7">
        <f t="shared" si="17"/>
        <v>0</v>
      </c>
      <c r="AI28" s="7">
        <f t="shared" si="18"/>
        <v>61815</v>
      </c>
      <c r="AJ28" s="7">
        <f t="shared" si="19"/>
        <v>65558</v>
      </c>
      <c r="AK28" s="7">
        <f t="shared" si="20"/>
        <v>0</v>
      </c>
      <c r="AL28" s="7">
        <f t="shared" si="21"/>
        <v>0</v>
      </c>
      <c r="AM28" s="7">
        <f t="shared" si="22"/>
        <v>0</v>
      </c>
      <c r="AN28" s="7">
        <f t="shared" si="23"/>
        <v>0</v>
      </c>
      <c r="AO28" s="7">
        <f t="shared" si="24"/>
        <v>0</v>
      </c>
      <c r="AP28" s="7">
        <f t="shared" si="25"/>
        <v>0</v>
      </c>
      <c r="AQ28" s="7">
        <f t="shared" si="26"/>
        <v>0</v>
      </c>
      <c r="AR28" s="7">
        <f t="shared" si="27"/>
        <v>0</v>
      </c>
    </row>
    <row r="29" spans="1:44" x14ac:dyDescent="0.25">
      <c r="A29" s="15" t="s">
        <v>1</v>
      </c>
      <c r="B29" s="20">
        <v>5.6590959001178946E-3</v>
      </c>
      <c r="C29" s="8">
        <v>7</v>
      </c>
      <c r="D29" s="4">
        <f t="shared" si="28"/>
        <v>55415</v>
      </c>
      <c r="E29" s="4">
        <f t="shared" si="28"/>
        <v>56715</v>
      </c>
      <c r="F29" s="4">
        <f t="shared" si="28"/>
        <v>62315</v>
      </c>
      <c r="G29" s="4">
        <f t="shared" si="28"/>
        <v>66058</v>
      </c>
      <c r="H29" s="4">
        <f t="shared" si="28"/>
        <v>67358</v>
      </c>
      <c r="I29" s="4">
        <f t="shared" si="28"/>
        <v>70888</v>
      </c>
      <c r="J29" s="4">
        <f t="shared" si="28"/>
        <v>72503</v>
      </c>
      <c r="K29" s="4">
        <f t="shared" si="28"/>
        <v>74118</v>
      </c>
      <c r="L29" s="4">
        <f t="shared" si="28"/>
        <v>75733</v>
      </c>
      <c r="M29" s="4">
        <f t="shared" si="28"/>
        <v>77348</v>
      </c>
      <c r="N29" s="4">
        <f t="shared" si="28"/>
        <v>78963</v>
      </c>
      <c r="O29" s="4">
        <f t="shared" si="28"/>
        <v>82463</v>
      </c>
      <c r="P29" s="1"/>
      <c r="Q29" s="8">
        <v>7</v>
      </c>
      <c r="R29" s="5">
        <f t="shared" ref="R29:AC29" si="35">R10</f>
        <v>2</v>
      </c>
      <c r="S29" s="5">
        <f t="shared" si="35"/>
        <v>1</v>
      </c>
      <c r="T29" s="5">
        <f t="shared" si="35"/>
        <v>1</v>
      </c>
      <c r="U29" s="5">
        <f t="shared" si="35"/>
        <v>5</v>
      </c>
      <c r="V29" s="5">
        <f t="shared" si="35"/>
        <v>1</v>
      </c>
      <c r="W29" s="5">
        <f t="shared" si="35"/>
        <v>0</v>
      </c>
      <c r="X29" s="5">
        <f t="shared" si="35"/>
        <v>0</v>
      </c>
      <c r="Y29" s="5">
        <f t="shared" si="35"/>
        <v>0</v>
      </c>
      <c r="Z29" s="5">
        <f t="shared" si="35"/>
        <v>0</v>
      </c>
      <c r="AA29" s="5">
        <f t="shared" si="35"/>
        <v>0</v>
      </c>
      <c r="AB29" s="5">
        <f t="shared" si="35"/>
        <v>0</v>
      </c>
      <c r="AC29" s="5">
        <f t="shared" si="35"/>
        <v>0</v>
      </c>
      <c r="AD29" s="6">
        <f t="shared" si="30"/>
        <v>10</v>
      </c>
      <c r="AE29" s="1"/>
      <c r="AF29" s="8">
        <v>7</v>
      </c>
      <c r="AG29" s="7">
        <f t="shared" si="16"/>
        <v>110830</v>
      </c>
      <c r="AH29" s="7">
        <f t="shared" si="17"/>
        <v>56715</v>
      </c>
      <c r="AI29" s="7">
        <f t="shared" si="18"/>
        <v>62315</v>
      </c>
      <c r="AJ29" s="7">
        <f t="shared" si="19"/>
        <v>330290</v>
      </c>
      <c r="AK29" s="7">
        <f t="shared" si="20"/>
        <v>67358</v>
      </c>
      <c r="AL29" s="7">
        <f t="shared" si="21"/>
        <v>0</v>
      </c>
      <c r="AM29" s="7">
        <f t="shared" si="22"/>
        <v>0</v>
      </c>
      <c r="AN29" s="7">
        <f t="shared" si="23"/>
        <v>0</v>
      </c>
      <c r="AO29" s="7">
        <f t="shared" si="24"/>
        <v>0</v>
      </c>
      <c r="AP29" s="7">
        <f t="shared" si="25"/>
        <v>0</v>
      </c>
      <c r="AQ29" s="7">
        <f t="shared" si="26"/>
        <v>0</v>
      </c>
      <c r="AR29" s="7">
        <f t="shared" si="27"/>
        <v>0</v>
      </c>
    </row>
    <row r="30" spans="1:44" x14ac:dyDescent="0.25">
      <c r="C30" s="8">
        <v>8</v>
      </c>
      <c r="D30" s="4">
        <f t="shared" si="28"/>
        <v>56715</v>
      </c>
      <c r="E30" s="4">
        <f t="shared" si="28"/>
        <v>58015</v>
      </c>
      <c r="F30" s="4">
        <f t="shared" si="28"/>
        <v>62815</v>
      </c>
      <c r="G30" s="4">
        <f t="shared" si="28"/>
        <v>66558</v>
      </c>
      <c r="H30" s="4">
        <f t="shared" si="28"/>
        <v>67858</v>
      </c>
      <c r="I30" s="4">
        <f t="shared" si="28"/>
        <v>71388</v>
      </c>
      <c r="J30" s="4">
        <f t="shared" si="28"/>
        <v>73003</v>
      </c>
      <c r="K30" s="4">
        <f t="shared" si="28"/>
        <v>74618</v>
      </c>
      <c r="L30" s="4">
        <f t="shared" si="28"/>
        <v>76233</v>
      </c>
      <c r="M30" s="4">
        <f t="shared" si="28"/>
        <v>77848</v>
      </c>
      <c r="N30" s="4">
        <f t="shared" si="28"/>
        <v>79463</v>
      </c>
      <c r="O30" s="4">
        <f t="shared" si="28"/>
        <v>82963</v>
      </c>
      <c r="P30" s="1"/>
      <c r="Q30" s="8">
        <v>8</v>
      </c>
      <c r="R30" s="5">
        <f t="shared" ref="R30:AC30" si="36">R11</f>
        <v>1</v>
      </c>
      <c r="S30" s="5">
        <f t="shared" si="36"/>
        <v>0</v>
      </c>
      <c r="T30" s="5">
        <f t="shared" si="36"/>
        <v>1</v>
      </c>
      <c r="U30" s="5">
        <f t="shared" si="36"/>
        <v>2</v>
      </c>
      <c r="V30" s="5">
        <f t="shared" si="36"/>
        <v>2</v>
      </c>
      <c r="W30" s="5">
        <f t="shared" si="36"/>
        <v>0</v>
      </c>
      <c r="X30" s="5">
        <f t="shared" si="36"/>
        <v>0</v>
      </c>
      <c r="Y30" s="5">
        <f t="shared" si="36"/>
        <v>0</v>
      </c>
      <c r="Z30" s="5">
        <f t="shared" si="36"/>
        <v>0</v>
      </c>
      <c r="AA30" s="5">
        <f t="shared" si="36"/>
        <v>1</v>
      </c>
      <c r="AB30" s="5">
        <f t="shared" si="36"/>
        <v>0</v>
      </c>
      <c r="AC30" s="5">
        <f t="shared" si="36"/>
        <v>0</v>
      </c>
      <c r="AD30" s="6">
        <f t="shared" si="30"/>
        <v>7</v>
      </c>
      <c r="AE30" s="1"/>
      <c r="AF30" s="8">
        <v>8</v>
      </c>
      <c r="AG30" s="7">
        <f t="shared" si="16"/>
        <v>56715</v>
      </c>
      <c r="AH30" s="7">
        <f t="shared" si="17"/>
        <v>0</v>
      </c>
      <c r="AI30" s="7">
        <f t="shared" si="18"/>
        <v>62815</v>
      </c>
      <c r="AJ30" s="7">
        <f t="shared" si="19"/>
        <v>133116</v>
      </c>
      <c r="AK30" s="7">
        <f t="shared" si="20"/>
        <v>135716</v>
      </c>
      <c r="AL30" s="7">
        <f t="shared" si="21"/>
        <v>0</v>
      </c>
      <c r="AM30" s="7">
        <f t="shared" si="22"/>
        <v>0</v>
      </c>
      <c r="AN30" s="7">
        <f t="shared" si="23"/>
        <v>0</v>
      </c>
      <c r="AO30" s="7">
        <f t="shared" si="24"/>
        <v>0</v>
      </c>
      <c r="AP30" s="7">
        <f t="shared" si="25"/>
        <v>77848</v>
      </c>
      <c r="AQ30" s="7">
        <f t="shared" si="26"/>
        <v>0</v>
      </c>
      <c r="AR30" s="7">
        <f t="shared" si="27"/>
        <v>0</v>
      </c>
    </row>
    <row r="31" spans="1:44" x14ac:dyDescent="0.25">
      <c r="C31" s="9">
        <v>9</v>
      </c>
      <c r="D31" s="4">
        <f t="shared" si="28"/>
        <v>58015</v>
      </c>
      <c r="E31" s="4">
        <f t="shared" si="28"/>
        <v>59315</v>
      </c>
      <c r="F31" s="4">
        <f t="shared" si="28"/>
        <v>64115</v>
      </c>
      <c r="G31" s="4">
        <f t="shared" si="28"/>
        <v>67058</v>
      </c>
      <c r="H31" s="4">
        <f t="shared" si="28"/>
        <v>68358</v>
      </c>
      <c r="I31" s="4">
        <f t="shared" si="28"/>
        <v>71888</v>
      </c>
      <c r="J31" s="4">
        <f t="shared" si="28"/>
        <v>73503</v>
      </c>
      <c r="K31" s="4">
        <f t="shared" si="28"/>
        <v>75118</v>
      </c>
      <c r="L31" s="4">
        <f t="shared" si="28"/>
        <v>76733</v>
      </c>
      <c r="M31" s="4">
        <f t="shared" si="28"/>
        <v>78348</v>
      </c>
      <c r="N31" s="4">
        <f t="shared" si="28"/>
        <v>79963</v>
      </c>
      <c r="O31" s="4">
        <f t="shared" si="28"/>
        <v>83463</v>
      </c>
      <c r="P31" s="1"/>
      <c r="Q31" s="9">
        <v>9</v>
      </c>
      <c r="R31" s="5">
        <f t="shared" ref="R31:AC31" si="37">R12</f>
        <v>0</v>
      </c>
      <c r="S31" s="5">
        <f t="shared" si="37"/>
        <v>0</v>
      </c>
      <c r="T31" s="5">
        <f t="shared" si="37"/>
        <v>3</v>
      </c>
      <c r="U31" s="5">
        <f t="shared" si="37"/>
        <v>1</v>
      </c>
      <c r="V31" s="5">
        <f t="shared" si="37"/>
        <v>3</v>
      </c>
      <c r="W31" s="5">
        <f t="shared" si="37"/>
        <v>3</v>
      </c>
      <c r="X31" s="5">
        <f t="shared" si="37"/>
        <v>1</v>
      </c>
      <c r="Y31" s="5">
        <f t="shared" si="37"/>
        <v>0</v>
      </c>
      <c r="Z31" s="5">
        <f t="shared" si="37"/>
        <v>1</v>
      </c>
      <c r="AA31" s="5">
        <f t="shared" si="37"/>
        <v>0</v>
      </c>
      <c r="AB31" s="5">
        <f t="shared" si="37"/>
        <v>1</v>
      </c>
      <c r="AC31" s="5">
        <f t="shared" si="37"/>
        <v>0</v>
      </c>
      <c r="AD31" s="6">
        <f t="shared" si="30"/>
        <v>13</v>
      </c>
      <c r="AE31" s="1"/>
      <c r="AF31" s="9">
        <v>9</v>
      </c>
      <c r="AG31" s="7">
        <f t="shared" si="16"/>
        <v>0</v>
      </c>
      <c r="AH31" s="7">
        <f t="shared" si="17"/>
        <v>0</v>
      </c>
      <c r="AI31" s="7">
        <f t="shared" si="18"/>
        <v>192345</v>
      </c>
      <c r="AJ31" s="7">
        <f t="shared" si="19"/>
        <v>67058</v>
      </c>
      <c r="AK31" s="7">
        <f t="shared" si="20"/>
        <v>205074</v>
      </c>
      <c r="AL31" s="7">
        <f t="shared" si="21"/>
        <v>215664</v>
      </c>
      <c r="AM31" s="7">
        <f t="shared" si="22"/>
        <v>73503</v>
      </c>
      <c r="AN31" s="7">
        <f t="shared" si="23"/>
        <v>0</v>
      </c>
      <c r="AO31" s="7">
        <f t="shared" si="24"/>
        <v>76733</v>
      </c>
      <c r="AP31" s="7">
        <f t="shared" si="25"/>
        <v>0</v>
      </c>
      <c r="AQ31" s="7">
        <f t="shared" si="26"/>
        <v>79963</v>
      </c>
      <c r="AR31" s="7">
        <f t="shared" si="27"/>
        <v>0</v>
      </c>
    </row>
    <row r="32" spans="1:44" x14ac:dyDescent="0.25">
      <c r="C32" s="9">
        <v>10</v>
      </c>
      <c r="D32" s="4">
        <f t="shared" si="28"/>
        <v>59315</v>
      </c>
      <c r="E32" s="4">
        <f t="shared" si="28"/>
        <v>60615</v>
      </c>
      <c r="F32" s="4">
        <f t="shared" si="28"/>
        <v>65415</v>
      </c>
      <c r="G32" s="4">
        <f t="shared" si="28"/>
        <v>68358</v>
      </c>
      <c r="H32" s="4">
        <f t="shared" si="28"/>
        <v>69658</v>
      </c>
      <c r="I32" s="4">
        <f t="shared" si="28"/>
        <v>72388</v>
      </c>
      <c r="J32" s="4">
        <f t="shared" si="28"/>
        <v>74003</v>
      </c>
      <c r="K32" s="4">
        <f t="shared" si="28"/>
        <v>75618</v>
      </c>
      <c r="L32" s="4">
        <f t="shared" si="28"/>
        <v>77233</v>
      </c>
      <c r="M32" s="4">
        <f t="shared" si="28"/>
        <v>78848</v>
      </c>
      <c r="N32" s="4">
        <f t="shared" si="28"/>
        <v>80463</v>
      </c>
      <c r="O32" s="4">
        <f t="shared" si="28"/>
        <v>83963</v>
      </c>
      <c r="P32" s="1"/>
      <c r="Q32" s="9">
        <v>10</v>
      </c>
      <c r="R32" s="5">
        <f t="shared" ref="R32:AC32" si="38">R13</f>
        <v>0</v>
      </c>
      <c r="S32" s="5">
        <f t="shared" si="38"/>
        <v>0</v>
      </c>
      <c r="T32" s="5">
        <f t="shared" si="38"/>
        <v>2</v>
      </c>
      <c r="U32" s="5">
        <f t="shared" si="38"/>
        <v>6</v>
      </c>
      <c r="V32" s="5">
        <f t="shared" si="38"/>
        <v>3</v>
      </c>
      <c r="W32" s="5">
        <f t="shared" si="38"/>
        <v>0</v>
      </c>
      <c r="X32" s="5">
        <f t="shared" si="38"/>
        <v>0</v>
      </c>
      <c r="Y32" s="5">
        <f t="shared" si="38"/>
        <v>0</v>
      </c>
      <c r="Z32" s="5">
        <f t="shared" si="38"/>
        <v>1</v>
      </c>
      <c r="AA32" s="5">
        <f t="shared" si="38"/>
        <v>1</v>
      </c>
      <c r="AB32" s="5">
        <f t="shared" si="38"/>
        <v>0</v>
      </c>
      <c r="AC32" s="5">
        <f t="shared" si="38"/>
        <v>0</v>
      </c>
      <c r="AD32" s="6">
        <f t="shared" si="30"/>
        <v>13</v>
      </c>
      <c r="AE32" s="1"/>
      <c r="AF32" s="9">
        <v>10</v>
      </c>
      <c r="AG32" s="7">
        <f t="shared" si="16"/>
        <v>0</v>
      </c>
      <c r="AH32" s="7">
        <f t="shared" si="17"/>
        <v>0</v>
      </c>
      <c r="AI32" s="7">
        <f t="shared" si="18"/>
        <v>130830</v>
      </c>
      <c r="AJ32" s="7">
        <f t="shared" si="19"/>
        <v>410148</v>
      </c>
      <c r="AK32" s="7">
        <f t="shared" si="20"/>
        <v>208974</v>
      </c>
      <c r="AL32" s="7">
        <f t="shared" si="21"/>
        <v>0</v>
      </c>
      <c r="AM32" s="7">
        <f t="shared" si="22"/>
        <v>0</v>
      </c>
      <c r="AN32" s="7">
        <f t="shared" si="23"/>
        <v>0</v>
      </c>
      <c r="AO32" s="7">
        <f t="shared" si="24"/>
        <v>77233</v>
      </c>
      <c r="AP32" s="7">
        <f t="shared" si="25"/>
        <v>78848</v>
      </c>
      <c r="AQ32" s="7">
        <f t="shared" si="26"/>
        <v>0</v>
      </c>
      <c r="AR32" s="7">
        <f t="shared" si="27"/>
        <v>0</v>
      </c>
    </row>
    <row r="33" spans="1:44" x14ac:dyDescent="0.25">
      <c r="C33" s="9">
        <v>11</v>
      </c>
      <c r="D33" s="4">
        <f t="shared" si="28"/>
        <v>60615</v>
      </c>
      <c r="E33" s="4">
        <f t="shared" si="28"/>
        <v>62915</v>
      </c>
      <c r="F33" s="4">
        <f t="shared" si="28"/>
        <v>67158</v>
      </c>
      <c r="G33" s="4">
        <f t="shared" si="28"/>
        <v>69658</v>
      </c>
      <c r="H33" s="4">
        <f t="shared" si="28"/>
        <v>71273</v>
      </c>
      <c r="I33" s="4">
        <f t="shared" si="28"/>
        <v>72888</v>
      </c>
      <c r="J33" s="4">
        <f t="shared" si="28"/>
        <v>74503</v>
      </c>
      <c r="K33" s="4">
        <f t="shared" si="28"/>
        <v>76118</v>
      </c>
      <c r="L33" s="4">
        <f t="shared" si="28"/>
        <v>77733</v>
      </c>
      <c r="M33" s="4">
        <f t="shared" si="28"/>
        <v>79348</v>
      </c>
      <c r="N33" s="4">
        <f t="shared" si="28"/>
        <v>80963</v>
      </c>
      <c r="O33" s="4">
        <f t="shared" si="28"/>
        <v>84463</v>
      </c>
      <c r="P33" s="1"/>
      <c r="Q33" s="9">
        <v>11</v>
      </c>
      <c r="R33" s="5">
        <f>SUM(R14:R15)</f>
        <v>1</v>
      </c>
      <c r="S33" s="5">
        <f t="shared" ref="S33:AC33" si="39">SUM(S14:S15)</f>
        <v>1</v>
      </c>
      <c r="T33" s="5">
        <f t="shared" si="39"/>
        <v>21</v>
      </c>
      <c r="U33" s="5">
        <f t="shared" si="39"/>
        <v>27</v>
      </c>
      <c r="V33" s="5">
        <f t="shared" si="39"/>
        <v>20</v>
      </c>
      <c r="W33" s="5">
        <f t="shared" si="39"/>
        <v>12</v>
      </c>
      <c r="X33" s="5">
        <f t="shared" si="39"/>
        <v>5</v>
      </c>
      <c r="Y33" s="5">
        <f t="shared" si="39"/>
        <v>5</v>
      </c>
      <c r="Z33" s="5">
        <f t="shared" si="39"/>
        <v>1</v>
      </c>
      <c r="AA33" s="5">
        <f t="shared" si="39"/>
        <v>1</v>
      </c>
      <c r="AB33" s="5">
        <f t="shared" si="39"/>
        <v>14</v>
      </c>
      <c r="AC33" s="5">
        <f t="shared" si="39"/>
        <v>0</v>
      </c>
      <c r="AD33" s="6">
        <f t="shared" si="30"/>
        <v>108</v>
      </c>
      <c r="AE33" s="1"/>
      <c r="AF33" s="9">
        <v>11</v>
      </c>
      <c r="AG33" s="7">
        <f t="shared" si="16"/>
        <v>60615</v>
      </c>
      <c r="AH33" s="7">
        <f t="shared" si="17"/>
        <v>62915</v>
      </c>
      <c r="AI33" s="7">
        <f t="shared" si="18"/>
        <v>1410318</v>
      </c>
      <c r="AJ33" s="7">
        <f t="shared" si="19"/>
        <v>1880766</v>
      </c>
      <c r="AK33" s="7">
        <f t="shared" si="20"/>
        <v>1425460</v>
      </c>
      <c r="AL33" s="7">
        <f t="shared" si="21"/>
        <v>874656</v>
      </c>
      <c r="AM33" s="7">
        <f t="shared" si="22"/>
        <v>372515</v>
      </c>
      <c r="AN33" s="7">
        <f t="shared" si="23"/>
        <v>380590</v>
      </c>
      <c r="AO33" s="7">
        <f t="shared" si="24"/>
        <v>77733</v>
      </c>
      <c r="AP33" s="7">
        <f t="shared" si="25"/>
        <v>79348</v>
      </c>
      <c r="AQ33" s="7">
        <f t="shared" si="26"/>
        <v>1133482</v>
      </c>
      <c r="AR33" s="7">
        <f t="shared" si="27"/>
        <v>0</v>
      </c>
    </row>
    <row r="34" spans="1:44" x14ac:dyDescent="0.25"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"/>
      <c r="Q34" s="10"/>
      <c r="R34" s="12">
        <f>SUM(R23:R33)</f>
        <v>12</v>
      </c>
      <c r="S34" s="12">
        <f t="shared" ref="S34:AC34" si="40">SUM(S23:S33)</f>
        <v>3</v>
      </c>
      <c r="T34" s="12">
        <f t="shared" si="40"/>
        <v>30</v>
      </c>
      <c r="U34" s="12">
        <f t="shared" si="40"/>
        <v>48</v>
      </c>
      <c r="V34" s="12">
        <f t="shared" si="40"/>
        <v>30</v>
      </c>
      <c r="W34" s="12">
        <f t="shared" si="40"/>
        <v>16</v>
      </c>
      <c r="X34" s="12">
        <f t="shared" si="40"/>
        <v>6</v>
      </c>
      <c r="Y34" s="12">
        <f t="shared" si="40"/>
        <v>5</v>
      </c>
      <c r="Z34" s="12">
        <f t="shared" si="40"/>
        <v>3</v>
      </c>
      <c r="AA34" s="12">
        <f t="shared" si="40"/>
        <v>3</v>
      </c>
      <c r="AB34" s="12">
        <f t="shared" si="40"/>
        <v>15</v>
      </c>
      <c r="AC34" s="12">
        <f t="shared" si="40"/>
        <v>0</v>
      </c>
      <c r="AD34" s="6">
        <f>SUM(AD23:AD33)</f>
        <v>171</v>
      </c>
      <c r="AE34" s="1"/>
      <c r="AF34" s="30">
        <f>SUM(AG23:AR33)</f>
        <v>11856056</v>
      </c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</row>
    <row r="35" spans="1:44" x14ac:dyDescent="0.2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"/>
      <c r="Q35" s="10"/>
      <c r="R35" s="10"/>
      <c r="S35" s="10"/>
      <c r="T35" s="10"/>
      <c r="U35" s="13"/>
      <c r="V35" s="10"/>
      <c r="W35" s="10"/>
      <c r="X35" s="10"/>
      <c r="Y35" s="10"/>
      <c r="Z35" s="10"/>
      <c r="AA35" s="10"/>
      <c r="AB35" s="10"/>
      <c r="AC35" s="14">
        <f>AD33/AD34</f>
        <v>0.63157894736842102</v>
      </c>
      <c r="AD35" s="6">
        <f>SUM(R34:AC34)</f>
        <v>171</v>
      </c>
      <c r="AE35" s="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</row>
    <row r="37" spans="1:44" x14ac:dyDescent="0.25">
      <c r="C37" s="34" t="s">
        <v>16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1"/>
      <c r="Q37" s="33" t="str">
        <f>C37</f>
        <v xml:space="preserve">ATHENS AREA 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1"/>
      <c r="AF37" s="33" t="str">
        <f>Q37</f>
        <v xml:space="preserve">ATHENS AREA </v>
      </c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</row>
    <row r="38" spans="1:44" x14ac:dyDescent="0.25">
      <c r="C38" s="32" t="s">
        <v>17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1"/>
      <c r="Q38" s="33" t="s">
        <v>19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1"/>
      <c r="AF38" s="33" t="s">
        <v>20</v>
      </c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</row>
    <row r="39" spans="1:44" x14ac:dyDescent="0.25">
      <c r="C39" s="32" t="s">
        <v>26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1"/>
      <c r="Q39" s="33" t="str">
        <f>C39</f>
        <v>2014-2015 (Second Year)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1"/>
      <c r="AF39" s="33" t="str">
        <f>Q39</f>
        <v>2014-2015 (Second Year)</v>
      </c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</row>
    <row r="40" spans="1:44" x14ac:dyDescent="0.25">
      <c r="C40" s="2" t="s">
        <v>2</v>
      </c>
      <c r="D40" s="2" t="s">
        <v>3</v>
      </c>
      <c r="E40" s="2" t="s">
        <v>4</v>
      </c>
      <c r="F40" s="2" t="s">
        <v>5</v>
      </c>
      <c r="G40" s="2" t="s">
        <v>6</v>
      </c>
      <c r="H40" s="2" t="s">
        <v>7</v>
      </c>
      <c r="I40" s="2" t="s">
        <v>8</v>
      </c>
      <c r="J40" s="2" t="s">
        <v>9</v>
      </c>
      <c r="K40" s="2" t="s">
        <v>10</v>
      </c>
      <c r="L40" s="2" t="s">
        <v>11</v>
      </c>
      <c r="M40" s="2" t="s">
        <v>12</v>
      </c>
      <c r="N40" s="2" t="s">
        <v>13</v>
      </c>
      <c r="O40" s="2" t="s">
        <v>14</v>
      </c>
      <c r="P40" s="1"/>
      <c r="Q40" s="2" t="s">
        <v>2</v>
      </c>
      <c r="R40" s="2" t="s">
        <v>3</v>
      </c>
      <c r="S40" s="2" t="s">
        <v>4</v>
      </c>
      <c r="T40" s="2" t="s">
        <v>5</v>
      </c>
      <c r="U40" s="2" t="s">
        <v>6</v>
      </c>
      <c r="V40" s="2" t="s">
        <v>7</v>
      </c>
      <c r="W40" s="2" t="s">
        <v>8</v>
      </c>
      <c r="X40" s="2" t="s">
        <v>9</v>
      </c>
      <c r="Y40" s="2" t="s">
        <v>10</v>
      </c>
      <c r="Z40" s="2" t="s">
        <v>11</v>
      </c>
      <c r="AA40" s="2" t="s">
        <v>12</v>
      </c>
      <c r="AB40" s="2" t="s">
        <v>13</v>
      </c>
      <c r="AC40" s="2" t="s">
        <v>14</v>
      </c>
      <c r="AD40" s="2" t="s">
        <v>15</v>
      </c>
      <c r="AE40" s="1"/>
      <c r="AF40" s="2" t="s">
        <v>2</v>
      </c>
      <c r="AG40" s="2" t="s">
        <v>3</v>
      </c>
      <c r="AH40" s="2" t="s">
        <v>4</v>
      </c>
      <c r="AI40" s="2" t="s">
        <v>5</v>
      </c>
      <c r="AJ40" s="2" t="s">
        <v>6</v>
      </c>
      <c r="AK40" s="2" t="s">
        <v>7</v>
      </c>
      <c r="AL40" s="2" t="s">
        <v>8</v>
      </c>
      <c r="AM40" s="2" t="s">
        <v>9</v>
      </c>
      <c r="AN40" s="2" t="s">
        <v>10</v>
      </c>
      <c r="AO40" s="2" t="s">
        <v>11</v>
      </c>
      <c r="AP40" s="2" t="s">
        <v>12</v>
      </c>
      <c r="AQ40" s="2" t="s">
        <v>13</v>
      </c>
      <c r="AR40" s="2" t="s">
        <v>14</v>
      </c>
    </row>
    <row r="41" spans="1:44" x14ac:dyDescent="0.25">
      <c r="A41" s="15" t="s">
        <v>21</v>
      </c>
      <c r="B41" s="18">
        <f>AF52</f>
        <v>12027056</v>
      </c>
      <c r="C41" s="3">
        <v>1</v>
      </c>
      <c r="D41" s="4">
        <f>D42-(D24-D23)</f>
        <v>51165</v>
      </c>
      <c r="E41" s="4">
        <f t="shared" ref="E41:O50" si="41">E42-(E24-E23)</f>
        <v>53965</v>
      </c>
      <c r="F41" s="4">
        <f t="shared" si="41"/>
        <v>60315</v>
      </c>
      <c r="G41" s="4">
        <f t="shared" si="41"/>
        <v>64058</v>
      </c>
      <c r="H41" s="4">
        <f t="shared" si="41"/>
        <v>65358</v>
      </c>
      <c r="I41" s="4">
        <f t="shared" si="41"/>
        <v>68888</v>
      </c>
      <c r="J41" s="4">
        <f t="shared" si="41"/>
        <v>70503</v>
      </c>
      <c r="K41" s="4">
        <f t="shared" si="41"/>
        <v>72118</v>
      </c>
      <c r="L41" s="4">
        <f t="shared" si="41"/>
        <v>73733</v>
      </c>
      <c r="M41" s="4">
        <f t="shared" si="41"/>
        <v>75348</v>
      </c>
      <c r="N41" s="4">
        <f t="shared" si="41"/>
        <v>76963</v>
      </c>
      <c r="O41" s="4">
        <f t="shared" si="41"/>
        <v>80463</v>
      </c>
      <c r="P41" s="1"/>
      <c r="Q41" s="3">
        <v>1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28">
        <v>0</v>
      </c>
      <c r="AD41" s="6">
        <f>SUM(R41:AC41)</f>
        <v>0</v>
      </c>
      <c r="AE41" s="1"/>
      <c r="AF41" s="3">
        <v>1</v>
      </c>
      <c r="AG41" s="7">
        <f t="shared" ref="AG41:AG51" si="42">R41*D41</f>
        <v>0</v>
      </c>
      <c r="AH41" s="7">
        <f t="shared" ref="AH41:AH51" si="43">S41*E41</f>
        <v>0</v>
      </c>
      <c r="AI41" s="7">
        <f t="shared" ref="AI41:AI51" si="44">T41*F41</f>
        <v>0</v>
      </c>
      <c r="AJ41" s="7">
        <f t="shared" ref="AJ41:AJ51" si="45">U41*G41</f>
        <v>0</v>
      </c>
      <c r="AK41" s="7">
        <f t="shared" ref="AK41:AK51" si="46">V41*H41</f>
        <v>0</v>
      </c>
      <c r="AL41" s="7">
        <f t="shared" ref="AL41:AL51" si="47">W41*I41</f>
        <v>0</v>
      </c>
      <c r="AM41" s="7">
        <f t="shared" ref="AM41:AM51" si="48">X41*J41</f>
        <v>0</v>
      </c>
      <c r="AN41" s="7">
        <f t="shared" ref="AN41:AN51" si="49">Y41*K41</f>
        <v>0</v>
      </c>
      <c r="AO41" s="7">
        <f t="shared" ref="AO41:AO51" si="50">Z41*L41</f>
        <v>0</v>
      </c>
      <c r="AP41" s="7">
        <f t="shared" ref="AP41:AP51" si="51">AA41*M41</f>
        <v>0</v>
      </c>
      <c r="AQ41" s="7">
        <f t="shared" ref="AQ41:AQ51" si="52">AB41*N41</f>
        <v>0</v>
      </c>
      <c r="AR41" s="7">
        <f t="shared" ref="AR41:AR51" si="53">AC41*O41</f>
        <v>0</v>
      </c>
    </row>
    <row r="42" spans="1:44" x14ac:dyDescent="0.25">
      <c r="A42" s="15" t="s">
        <v>22</v>
      </c>
      <c r="B42" s="18">
        <f>B23</f>
        <v>11856056</v>
      </c>
      <c r="C42" s="3">
        <v>2</v>
      </c>
      <c r="D42" s="4">
        <f t="shared" ref="D42:D50" si="54">D43-(D25-D24)</f>
        <v>51665</v>
      </c>
      <c r="E42" s="4">
        <f t="shared" si="41"/>
        <v>54456</v>
      </c>
      <c r="F42" s="4">
        <f t="shared" si="41"/>
        <v>60815</v>
      </c>
      <c r="G42" s="4">
        <f t="shared" si="41"/>
        <v>64558</v>
      </c>
      <c r="H42" s="4">
        <f t="shared" si="41"/>
        <v>65858</v>
      </c>
      <c r="I42" s="4">
        <f t="shared" si="41"/>
        <v>69388</v>
      </c>
      <c r="J42" s="4">
        <f t="shared" si="41"/>
        <v>71003</v>
      </c>
      <c r="K42" s="4">
        <f t="shared" si="41"/>
        <v>72618</v>
      </c>
      <c r="L42" s="4">
        <f t="shared" si="41"/>
        <v>74233</v>
      </c>
      <c r="M42" s="4">
        <f t="shared" si="41"/>
        <v>75848</v>
      </c>
      <c r="N42" s="4">
        <f t="shared" si="41"/>
        <v>77463</v>
      </c>
      <c r="O42" s="4">
        <f t="shared" si="41"/>
        <v>80963</v>
      </c>
      <c r="P42" s="1"/>
      <c r="Q42" s="3">
        <v>2</v>
      </c>
      <c r="R42" s="28">
        <v>0</v>
      </c>
      <c r="S42" s="35">
        <v>0</v>
      </c>
      <c r="T42" s="35">
        <v>0</v>
      </c>
      <c r="U42" s="28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28">
        <v>0</v>
      </c>
      <c r="AD42" s="6">
        <f t="shared" ref="AD42:AD51" si="55">SUM(R42:AC42)</f>
        <v>0</v>
      </c>
      <c r="AE42" s="1"/>
      <c r="AF42" s="3">
        <v>2</v>
      </c>
      <c r="AG42" s="7">
        <f t="shared" si="42"/>
        <v>0</v>
      </c>
      <c r="AH42" s="7">
        <f t="shared" si="43"/>
        <v>0</v>
      </c>
      <c r="AI42" s="7">
        <f t="shared" si="44"/>
        <v>0</v>
      </c>
      <c r="AJ42" s="7">
        <f t="shared" si="45"/>
        <v>0</v>
      </c>
      <c r="AK42" s="7">
        <f t="shared" si="46"/>
        <v>0</v>
      </c>
      <c r="AL42" s="7">
        <f t="shared" si="47"/>
        <v>0</v>
      </c>
      <c r="AM42" s="7">
        <f t="shared" si="48"/>
        <v>0</v>
      </c>
      <c r="AN42" s="7">
        <f t="shared" si="49"/>
        <v>0</v>
      </c>
      <c r="AO42" s="7">
        <f t="shared" si="50"/>
        <v>0</v>
      </c>
      <c r="AP42" s="7">
        <f t="shared" si="51"/>
        <v>0</v>
      </c>
      <c r="AQ42" s="7">
        <f t="shared" si="52"/>
        <v>0</v>
      </c>
      <c r="AR42" s="7">
        <f t="shared" si="53"/>
        <v>0</v>
      </c>
    </row>
    <row r="43" spans="1:44" x14ac:dyDescent="0.25">
      <c r="A43" s="15" t="s">
        <v>23</v>
      </c>
      <c r="B43" s="18">
        <f>B41-B42</f>
        <v>171000</v>
      </c>
      <c r="C43" s="3">
        <v>3</v>
      </c>
      <c r="D43" s="4">
        <f t="shared" si="54"/>
        <v>52165</v>
      </c>
      <c r="E43" s="4">
        <f t="shared" si="41"/>
        <v>54965</v>
      </c>
      <c r="F43" s="4">
        <f t="shared" si="41"/>
        <v>61315</v>
      </c>
      <c r="G43" s="4">
        <f t="shared" si="41"/>
        <v>65058</v>
      </c>
      <c r="H43" s="4">
        <f t="shared" si="41"/>
        <v>66358</v>
      </c>
      <c r="I43" s="4">
        <f t="shared" si="41"/>
        <v>69888</v>
      </c>
      <c r="J43" s="4">
        <f t="shared" si="41"/>
        <v>71503</v>
      </c>
      <c r="K43" s="4">
        <f t="shared" si="41"/>
        <v>73118</v>
      </c>
      <c r="L43" s="4">
        <f t="shared" si="41"/>
        <v>74733</v>
      </c>
      <c r="M43" s="4">
        <f t="shared" si="41"/>
        <v>76348</v>
      </c>
      <c r="N43" s="4">
        <f t="shared" si="41"/>
        <v>77963</v>
      </c>
      <c r="O43" s="4">
        <f t="shared" si="41"/>
        <v>81463</v>
      </c>
      <c r="P43" s="1"/>
      <c r="Q43" s="3">
        <v>3</v>
      </c>
      <c r="R43" s="28">
        <v>2</v>
      </c>
      <c r="S43" s="35">
        <v>0</v>
      </c>
      <c r="T43" s="35">
        <v>0</v>
      </c>
      <c r="U43" s="28">
        <v>1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28">
        <v>0</v>
      </c>
      <c r="AD43" s="6">
        <f t="shared" si="55"/>
        <v>3</v>
      </c>
      <c r="AE43" s="1"/>
      <c r="AF43" s="3">
        <v>3</v>
      </c>
      <c r="AG43" s="7">
        <f t="shared" si="42"/>
        <v>104330</v>
      </c>
      <c r="AH43" s="7">
        <f t="shared" si="43"/>
        <v>0</v>
      </c>
      <c r="AI43" s="7">
        <f t="shared" si="44"/>
        <v>0</v>
      </c>
      <c r="AJ43" s="7">
        <f t="shared" si="45"/>
        <v>65058</v>
      </c>
      <c r="AK43" s="7">
        <f t="shared" si="46"/>
        <v>0</v>
      </c>
      <c r="AL43" s="7">
        <f t="shared" si="47"/>
        <v>0</v>
      </c>
      <c r="AM43" s="7">
        <f t="shared" si="48"/>
        <v>0</v>
      </c>
      <c r="AN43" s="7">
        <f t="shared" si="49"/>
        <v>0</v>
      </c>
      <c r="AO43" s="7">
        <f t="shared" si="50"/>
        <v>0</v>
      </c>
      <c r="AP43" s="7">
        <f t="shared" si="51"/>
        <v>0</v>
      </c>
      <c r="AQ43" s="7">
        <f t="shared" si="52"/>
        <v>0</v>
      </c>
      <c r="AR43" s="7">
        <f t="shared" si="53"/>
        <v>0</v>
      </c>
    </row>
    <row r="44" spans="1:44" x14ac:dyDescent="0.25">
      <c r="A44" s="15" t="s">
        <v>24</v>
      </c>
      <c r="B44" s="19">
        <f>B43/B42</f>
        <v>1.4423008798204058E-2</v>
      </c>
      <c r="C44" s="3">
        <v>4</v>
      </c>
      <c r="D44" s="4">
        <f t="shared" si="54"/>
        <v>52665</v>
      </c>
      <c r="E44" s="4">
        <f t="shared" si="41"/>
        <v>55465</v>
      </c>
      <c r="F44" s="4">
        <f t="shared" si="41"/>
        <v>61815</v>
      </c>
      <c r="G44" s="4">
        <f t="shared" si="41"/>
        <v>65558</v>
      </c>
      <c r="H44" s="4">
        <f t="shared" si="41"/>
        <v>66858</v>
      </c>
      <c r="I44" s="4">
        <f t="shared" si="41"/>
        <v>70388</v>
      </c>
      <c r="J44" s="4">
        <f t="shared" si="41"/>
        <v>72003</v>
      </c>
      <c r="K44" s="4">
        <f t="shared" si="41"/>
        <v>73618</v>
      </c>
      <c r="L44" s="4">
        <f t="shared" si="41"/>
        <v>75233</v>
      </c>
      <c r="M44" s="4">
        <f t="shared" si="41"/>
        <v>76848</v>
      </c>
      <c r="N44" s="4">
        <f t="shared" si="41"/>
        <v>78463</v>
      </c>
      <c r="O44" s="4">
        <f t="shared" si="41"/>
        <v>81963</v>
      </c>
      <c r="P44" s="1"/>
      <c r="Q44" s="3">
        <v>4</v>
      </c>
      <c r="R44" s="35">
        <v>3</v>
      </c>
      <c r="S44" s="28">
        <v>0</v>
      </c>
      <c r="T44" s="28">
        <v>0</v>
      </c>
      <c r="U44" s="28">
        <v>3</v>
      </c>
      <c r="V44" s="28">
        <v>0</v>
      </c>
      <c r="W44" s="28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28">
        <v>0</v>
      </c>
      <c r="AD44" s="6">
        <f t="shared" si="55"/>
        <v>6</v>
      </c>
      <c r="AE44" s="1"/>
      <c r="AF44" s="3">
        <v>4</v>
      </c>
      <c r="AG44" s="7">
        <f t="shared" si="42"/>
        <v>157995</v>
      </c>
      <c r="AH44" s="7">
        <f t="shared" si="43"/>
        <v>0</v>
      </c>
      <c r="AI44" s="7">
        <f t="shared" si="44"/>
        <v>0</v>
      </c>
      <c r="AJ44" s="7">
        <f t="shared" si="45"/>
        <v>196674</v>
      </c>
      <c r="AK44" s="7">
        <f t="shared" si="46"/>
        <v>0</v>
      </c>
      <c r="AL44" s="7">
        <f t="shared" si="47"/>
        <v>0</v>
      </c>
      <c r="AM44" s="7">
        <f t="shared" si="48"/>
        <v>0</v>
      </c>
      <c r="AN44" s="7">
        <f t="shared" si="49"/>
        <v>0</v>
      </c>
      <c r="AO44" s="7">
        <f t="shared" si="50"/>
        <v>0</v>
      </c>
      <c r="AP44" s="7">
        <f t="shared" si="51"/>
        <v>0</v>
      </c>
      <c r="AQ44" s="7">
        <f t="shared" si="52"/>
        <v>0</v>
      </c>
      <c r="AR44" s="7">
        <f t="shared" si="53"/>
        <v>0</v>
      </c>
    </row>
    <row r="45" spans="1:44" x14ac:dyDescent="0.25">
      <c r="C45" s="3">
        <v>5</v>
      </c>
      <c r="D45" s="4">
        <f t="shared" si="54"/>
        <v>53915</v>
      </c>
      <c r="E45" s="4">
        <f t="shared" si="41"/>
        <v>55965</v>
      </c>
      <c r="F45" s="4">
        <f t="shared" si="41"/>
        <v>62315</v>
      </c>
      <c r="G45" s="4">
        <f t="shared" si="41"/>
        <v>66058</v>
      </c>
      <c r="H45" s="4">
        <f t="shared" si="41"/>
        <v>67358</v>
      </c>
      <c r="I45" s="4">
        <f t="shared" si="41"/>
        <v>70888</v>
      </c>
      <c r="J45" s="4">
        <f t="shared" si="41"/>
        <v>72503</v>
      </c>
      <c r="K45" s="4">
        <f t="shared" si="41"/>
        <v>74118</v>
      </c>
      <c r="L45" s="4">
        <f t="shared" si="41"/>
        <v>75733</v>
      </c>
      <c r="M45" s="4">
        <f t="shared" si="41"/>
        <v>77348</v>
      </c>
      <c r="N45" s="4">
        <f t="shared" si="41"/>
        <v>78963</v>
      </c>
      <c r="O45" s="4">
        <f t="shared" si="41"/>
        <v>82463</v>
      </c>
      <c r="P45" s="1"/>
      <c r="Q45" s="3">
        <v>5</v>
      </c>
      <c r="R45" s="28">
        <v>0</v>
      </c>
      <c r="S45" s="35">
        <v>1</v>
      </c>
      <c r="T45" s="28">
        <v>1</v>
      </c>
      <c r="U45" s="28">
        <v>2</v>
      </c>
      <c r="V45" s="35">
        <v>1</v>
      </c>
      <c r="W45" s="35">
        <v>1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28">
        <v>0</v>
      </c>
      <c r="AD45" s="6">
        <f t="shared" si="55"/>
        <v>6</v>
      </c>
      <c r="AE45" s="1"/>
      <c r="AF45" s="3">
        <v>5</v>
      </c>
      <c r="AG45" s="7">
        <f t="shared" si="42"/>
        <v>0</v>
      </c>
      <c r="AH45" s="7">
        <f t="shared" si="43"/>
        <v>55965</v>
      </c>
      <c r="AI45" s="7">
        <f t="shared" si="44"/>
        <v>62315</v>
      </c>
      <c r="AJ45" s="7">
        <f t="shared" si="45"/>
        <v>132116</v>
      </c>
      <c r="AK45" s="7">
        <f t="shared" si="46"/>
        <v>67358</v>
      </c>
      <c r="AL45" s="7">
        <f t="shared" si="47"/>
        <v>70888</v>
      </c>
      <c r="AM45" s="7">
        <f t="shared" si="48"/>
        <v>0</v>
      </c>
      <c r="AN45" s="7">
        <f t="shared" si="49"/>
        <v>0</v>
      </c>
      <c r="AO45" s="7">
        <f t="shared" si="50"/>
        <v>0</v>
      </c>
      <c r="AP45" s="7">
        <f t="shared" si="51"/>
        <v>0</v>
      </c>
      <c r="AQ45" s="7">
        <f t="shared" si="52"/>
        <v>0</v>
      </c>
      <c r="AR45" s="7">
        <f t="shared" si="53"/>
        <v>0</v>
      </c>
    </row>
    <row r="46" spans="1:44" x14ac:dyDescent="0.25">
      <c r="A46" s="15" t="s">
        <v>0</v>
      </c>
      <c r="B46" s="17">
        <v>56231</v>
      </c>
      <c r="C46" s="3">
        <v>6</v>
      </c>
      <c r="D46" s="4">
        <f t="shared" si="54"/>
        <v>55165</v>
      </c>
      <c r="E46" s="4">
        <f t="shared" si="41"/>
        <v>56465</v>
      </c>
      <c r="F46" s="4">
        <f t="shared" si="41"/>
        <v>62815</v>
      </c>
      <c r="G46" s="4">
        <f t="shared" si="41"/>
        <v>66558</v>
      </c>
      <c r="H46" s="4">
        <f t="shared" si="41"/>
        <v>67858</v>
      </c>
      <c r="I46" s="4">
        <f t="shared" si="41"/>
        <v>71388</v>
      </c>
      <c r="J46" s="4">
        <f t="shared" si="41"/>
        <v>73003</v>
      </c>
      <c r="K46" s="4">
        <f t="shared" si="41"/>
        <v>74618</v>
      </c>
      <c r="L46" s="4">
        <f t="shared" si="41"/>
        <v>76233</v>
      </c>
      <c r="M46" s="4">
        <f t="shared" si="41"/>
        <v>77848</v>
      </c>
      <c r="N46" s="4">
        <f t="shared" si="41"/>
        <v>79463</v>
      </c>
      <c r="O46" s="4">
        <f t="shared" si="41"/>
        <v>82963</v>
      </c>
      <c r="P46" s="1"/>
      <c r="Q46" s="3">
        <v>6</v>
      </c>
      <c r="R46" s="28">
        <v>3</v>
      </c>
      <c r="S46" s="28">
        <v>0</v>
      </c>
      <c r="T46" s="28">
        <v>1</v>
      </c>
      <c r="U46" s="28">
        <v>1</v>
      </c>
      <c r="V46" s="28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28">
        <v>0</v>
      </c>
      <c r="AD46" s="6">
        <f t="shared" si="55"/>
        <v>5</v>
      </c>
      <c r="AE46" s="1"/>
      <c r="AF46" s="3">
        <v>6</v>
      </c>
      <c r="AG46" s="7">
        <f t="shared" si="42"/>
        <v>165495</v>
      </c>
      <c r="AH46" s="7">
        <f t="shared" si="43"/>
        <v>0</v>
      </c>
      <c r="AI46" s="7">
        <f t="shared" si="44"/>
        <v>62815</v>
      </c>
      <c r="AJ46" s="7">
        <f t="shared" si="45"/>
        <v>66558</v>
      </c>
      <c r="AK46" s="7">
        <f t="shared" si="46"/>
        <v>0</v>
      </c>
      <c r="AL46" s="7">
        <f t="shared" si="47"/>
        <v>0</v>
      </c>
      <c r="AM46" s="7">
        <f t="shared" si="48"/>
        <v>0</v>
      </c>
      <c r="AN46" s="7">
        <f t="shared" si="49"/>
        <v>0</v>
      </c>
      <c r="AO46" s="7">
        <f t="shared" si="50"/>
        <v>0</v>
      </c>
      <c r="AP46" s="7">
        <f t="shared" si="51"/>
        <v>0</v>
      </c>
      <c r="AQ46" s="7">
        <f t="shared" si="52"/>
        <v>0</v>
      </c>
      <c r="AR46" s="7">
        <f t="shared" si="53"/>
        <v>0</v>
      </c>
    </row>
    <row r="47" spans="1:44" x14ac:dyDescent="0.25">
      <c r="A47" s="15" t="s">
        <v>1</v>
      </c>
      <c r="B47" s="20">
        <v>4.7428082323497794E-3</v>
      </c>
      <c r="C47" s="8">
        <v>7</v>
      </c>
      <c r="D47" s="4">
        <f t="shared" si="54"/>
        <v>56415</v>
      </c>
      <c r="E47" s="4">
        <f t="shared" si="41"/>
        <v>57715</v>
      </c>
      <c r="F47" s="4">
        <f t="shared" si="41"/>
        <v>63315</v>
      </c>
      <c r="G47" s="4">
        <f t="shared" si="41"/>
        <v>67058</v>
      </c>
      <c r="H47" s="4">
        <f t="shared" si="41"/>
        <v>68358</v>
      </c>
      <c r="I47" s="4">
        <f t="shared" si="41"/>
        <v>71888</v>
      </c>
      <c r="J47" s="4">
        <f t="shared" si="41"/>
        <v>73503</v>
      </c>
      <c r="K47" s="4">
        <f t="shared" si="41"/>
        <v>75118</v>
      </c>
      <c r="L47" s="4">
        <f t="shared" si="41"/>
        <v>76733</v>
      </c>
      <c r="M47" s="4">
        <f t="shared" si="41"/>
        <v>78348</v>
      </c>
      <c r="N47" s="4">
        <f t="shared" si="41"/>
        <v>79963</v>
      </c>
      <c r="O47" s="4">
        <f t="shared" si="41"/>
        <v>83463</v>
      </c>
      <c r="P47" s="1"/>
      <c r="Q47" s="8">
        <v>7</v>
      </c>
      <c r="R47" s="28">
        <v>2</v>
      </c>
      <c r="S47" s="35">
        <v>1</v>
      </c>
      <c r="T47" s="28">
        <v>1</v>
      </c>
      <c r="U47" s="28">
        <v>5</v>
      </c>
      <c r="V47" s="28">
        <v>1</v>
      </c>
      <c r="W47" s="35">
        <v>0</v>
      </c>
      <c r="X47" s="35">
        <v>0</v>
      </c>
      <c r="Y47" s="35">
        <v>0</v>
      </c>
      <c r="Z47" s="35">
        <v>0</v>
      </c>
      <c r="AA47" s="28">
        <v>0</v>
      </c>
      <c r="AB47" s="35">
        <v>0</v>
      </c>
      <c r="AC47" s="28">
        <v>0</v>
      </c>
      <c r="AD47" s="6">
        <f t="shared" si="55"/>
        <v>10</v>
      </c>
      <c r="AE47" s="1"/>
      <c r="AF47" s="8">
        <v>7</v>
      </c>
      <c r="AG47" s="7">
        <f t="shared" si="42"/>
        <v>112830</v>
      </c>
      <c r="AH47" s="7">
        <f t="shared" si="43"/>
        <v>57715</v>
      </c>
      <c r="AI47" s="7">
        <f t="shared" si="44"/>
        <v>63315</v>
      </c>
      <c r="AJ47" s="7">
        <f t="shared" si="45"/>
        <v>335290</v>
      </c>
      <c r="AK47" s="7">
        <f t="shared" si="46"/>
        <v>68358</v>
      </c>
      <c r="AL47" s="7">
        <f t="shared" si="47"/>
        <v>0</v>
      </c>
      <c r="AM47" s="7">
        <f t="shared" si="48"/>
        <v>0</v>
      </c>
      <c r="AN47" s="7">
        <f t="shared" si="49"/>
        <v>0</v>
      </c>
      <c r="AO47" s="7">
        <f t="shared" si="50"/>
        <v>0</v>
      </c>
      <c r="AP47" s="7">
        <f t="shared" si="51"/>
        <v>0</v>
      </c>
      <c r="AQ47" s="7">
        <f t="shared" si="52"/>
        <v>0</v>
      </c>
      <c r="AR47" s="7">
        <f t="shared" si="53"/>
        <v>0</v>
      </c>
    </row>
    <row r="48" spans="1:44" x14ac:dyDescent="0.25">
      <c r="C48" s="8">
        <v>8</v>
      </c>
      <c r="D48" s="4">
        <f t="shared" si="54"/>
        <v>57715</v>
      </c>
      <c r="E48" s="4">
        <f t="shared" si="41"/>
        <v>59015</v>
      </c>
      <c r="F48" s="4">
        <f t="shared" si="41"/>
        <v>63815</v>
      </c>
      <c r="G48" s="4">
        <f t="shared" si="41"/>
        <v>67558</v>
      </c>
      <c r="H48" s="4">
        <f t="shared" si="41"/>
        <v>68858</v>
      </c>
      <c r="I48" s="4">
        <f t="shared" si="41"/>
        <v>72388</v>
      </c>
      <c r="J48" s="4">
        <f t="shared" si="41"/>
        <v>74003</v>
      </c>
      <c r="K48" s="4">
        <f t="shared" si="41"/>
        <v>75618</v>
      </c>
      <c r="L48" s="4">
        <f t="shared" si="41"/>
        <v>77233</v>
      </c>
      <c r="M48" s="4">
        <f t="shared" si="41"/>
        <v>78848</v>
      </c>
      <c r="N48" s="4">
        <f t="shared" si="41"/>
        <v>80463</v>
      </c>
      <c r="O48" s="4">
        <f t="shared" si="41"/>
        <v>83963</v>
      </c>
      <c r="P48" s="1"/>
      <c r="Q48" s="8">
        <v>8</v>
      </c>
      <c r="R48" s="35">
        <v>1</v>
      </c>
      <c r="S48" s="35">
        <v>0</v>
      </c>
      <c r="T48" s="28">
        <v>1</v>
      </c>
      <c r="U48" s="28">
        <v>2</v>
      </c>
      <c r="V48" s="28">
        <v>2</v>
      </c>
      <c r="W48" s="28">
        <v>0</v>
      </c>
      <c r="X48" s="28">
        <v>0</v>
      </c>
      <c r="Y48" s="35">
        <v>0</v>
      </c>
      <c r="Z48" s="28">
        <v>0</v>
      </c>
      <c r="AA48" s="28">
        <v>1</v>
      </c>
      <c r="AB48" s="28">
        <v>0</v>
      </c>
      <c r="AC48" s="28">
        <v>0</v>
      </c>
      <c r="AD48" s="6">
        <f t="shared" si="55"/>
        <v>7</v>
      </c>
      <c r="AE48" s="1"/>
      <c r="AF48" s="8">
        <v>8</v>
      </c>
      <c r="AG48" s="7">
        <f t="shared" si="42"/>
        <v>57715</v>
      </c>
      <c r="AH48" s="7">
        <f t="shared" si="43"/>
        <v>0</v>
      </c>
      <c r="AI48" s="7">
        <f t="shared" si="44"/>
        <v>63815</v>
      </c>
      <c r="AJ48" s="7">
        <f t="shared" si="45"/>
        <v>135116</v>
      </c>
      <c r="AK48" s="7">
        <f t="shared" si="46"/>
        <v>137716</v>
      </c>
      <c r="AL48" s="7">
        <f t="shared" si="47"/>
        <v>0</v>
      </c>
      <c r="AM48" s="7">
        <f t="shared" si="48"/>
        <v>0</v>
      </c>
      <c r="AN48" s="7">
        <f t="shared" si="49"/>
        <v>0</v>
      </c>
      <c r="AO48" s="7">
        <f t="shared" si="50"/>
        <v>0</v>
      </c>
      <c r="AP48" s="7">
        <f t="shared" si="51"/>
        <v>78848</v>
      </c>
      <c r="AQ48" s="7">
        <f t="shared" si="52"/>
        <v>0</v>
      </c>
      <c r="AR48" s="7">
        <f t="shared" si="53"/>
        <v>0</v>
      </c>
    </row>
    <row r="49" spans="1:44" x14ac:dyDescent="0.25">
      <c r="C49" s="9">
        <v>9</v>
      </c>
      <c r="D49" s="4">
        <f t="shared" si="54"/>
        <v>59015</v>
      </c>
      <c r="E49" s="4">
        <f t="shared" si="41"/>
        <v>60315</v>
      </c>
      <c r="F49" s="4">
        <f t="shared" si="41"/>
        <v>65115</v>
      </c>
      <c r="G49" s="4">
        <f t="shared" si="41"/>
        <v>68058</v>
      </c>
      <c r="H49" s="4">
        <f t="shared" si="41"/>
        <v>69358</v>
      </c>
      <c r="I49" s="4">
        <f t="shared" si="41"/>
        <v>72888</v>
      </c>
      <c r="J49" s="4">
        <f t="shared" si="41"/>
        <v>74503</v>
      </c>
      <c r="K49" s="4">
        <f t="shared" si="41"/>
        <v>76118</v>
      </c>
      <c r="L49" s="4">
        <f t="shared" si="41"/>
        <v>77733</v>
      </c>
      <c r="M49" s="4">
        <f t="shared" si="41"/>
        <v>79348</v>
      </c>
      <c r="N49" s="4">
        <f t="shared" si="41"/>
        <v>80963</v>
      </c>
      <c r="O49" s="4">
        <f t="shared" si="41"/>
        <v>84463</v>
      </c>
      <c r="P49" s="1"/>
      <c r="Q49" s="9">
        <v>9</v>
      </c>
      <c r="R49" s="35">
        <v>0</v>
      </c>
      <c r="S49" s="35">
        <v>0</v>
      </c>
      <c r="T49" s="28">
        <v>3</v>
      </c>
      <c r="U49" s="28">
        <v>1</v>
      </c>
      <c r="V49" s="28">
        <v>3</v>
      </c>
      <c r="W49" s="35">
        <v>3</v>
      </c>
      <c r="X49" s="35">
        <v>1</v>
      </c>
      <c r="Y49" s="35">
        <v>0</v>
      </c>
      <c r="Z49" s="28">
        <v>1</v>
      </c>
      <c r="AA49" s="28">
        <v>0</v>
      </c>
      <c r="AB49" s="35">
        <v>1</v>
      </c>
      <c r="AC49" s="28">
        <v>0</v>
      </c>
      <c r="AD49" s="6">
        <f t="shared" si="55"/>
        <v>13</v>
      </c>
      <c r="AE49" s="1"/>
      <c r="AF49" s="9">
        <v>9</v>
      </c>
      <c r="AG49" s="7">
        <f t="shared" si="42"/>
        <v>0</v>
      </c>
      <c r="AH49" s="7">
        <f t="shared" si="43"/>
        <v>0</v>
      </c>
      <c r="AI49" s="7">
        <f t="shared" si="44"/>
        <v>195345</v>
      </c>
      <c r="AJ49" s="7">
        <f t="shared" si="45"/>
        <v>68058</v>
      </c>
      <c r="AK49" s="7">
        <f t="shared" si="46"/>
        <v>208074</v>
      </c>
      <c r="AL49" s="7">
        <f t="shared" si="47"/>
        <v>218664</v>
      </c>
      <c r="AM49" s="7">
        <f t="shared" si="48"/>
        <v>74503</v>
      </c>
      <c r="AN49" s="7">
        <f t="shared" si="49"/>
        <v>0</v>
      </c>
      <c r="AO49" s="7">
        <f t="shared" si="50"/>
        <v>77733</v>
      </c>
      <c r="AP49" s="7">
        <f t="shared" si="51"/>
        <v>0</v>
      </c>
      <c r="AQ49" s="7">
        <f t="shared" si="52"/>
        <v>80963</v>
      </c>
      <c r="AR49" s="7">
        <f t="shared" si="53"/>
        <v>0</v>
      </c>
    </row>
    <row r="50" spans="1:44" x14ac:dyDescent="0.25">
      <c r="C50" s="9">
        <v>10</v>
      </c>
      <c r="D50" s="4">
        <f t="shared" si="54"/>
        <v>60315</v>
      </c>
      <c r="E50" s="4">
        <f t="shared" si="41"/>
        <v>61615</v>
      </c>
      <c r="F50" s="4">
        <f t="shared" si="41"/>
        <v>66415</v>
      </c>
      <c r="G50" s="4">
        <f t="shared" si="41"/>
        <v>69358</v>
      </c>
      <c r="H50" s="4">
        <f t="shared" si="41"/>
        <v>70658</v>
      </c>
      <c r="I50" s="4">
        <f t="shared" si="41"/>
        <v>73388</v>
      </c>
      <c r="J50" s="4">
        <f t="shared" si="41"/>
        <v>75003</v>
      </c>
      <c r="K50" s="4">
        <f t="shared" si="41"/>
        <v>76618</v>
      </c>
      <c r="L50" s="4">
        <f t="shared" si="41"/>
        <v>78233</v>
      </c>
      <c r="M50" s="4">
        <f t="shared" si="41"/>
        <v>79848</v>
      </c>
      <c r="N50" s="4">
        <f t="shared" si="41"/>
        <v>81463</v>
      </c>
      <c r="O50" s="4">
        <f t="shared" si="41"/>
        <v>84963</v>
      </c>
      <c r="P50" s="1"/>
      <c r="Q50" s="9">
        <v>10</v>
      </c>
      <c r="R50" s="28">
        <v>0</v>
      </c>
      <c r="S50" s="28">
        <v>0</v>
      </c>
      <c r="T50" s="28">
        <v>2</v>
      </c>
      <c r="U50" s="28">
        <v>6</v>
      </c>
      <c r="V50" s="28">
        <v>3</v>
      </c>
      <c r="W50" s="28">
        <v>0</v>
      </c>
      <c r="X50" s="28">
        <v>0</v>
      </c>
      <c r="Y50" s="28">
        <v>0</v>
      </c>
      <c r="Z50" s="28">
        <v>1</v>
      </c>
      <c r="AA50" s="28">
        <v>1</v>
      </c>
      <c r="AB50" s="28">
        <v>0</v>
      </c>
      <c r="AC50" s="28">
        <v>0</v>
      </c>
      <c r="AD50" s="6">
        <f t="shared" si="55"/>
        <v>13</v>
      </c>
      <c r="AE50" s="1"/>
      <c r="AF50" s="9">
        <v>10</v>
      </c>
      <c r="AG50" s="7">
        <f t="shared" si="42"/>
        <v>0</v>
      </c>
      <c r="AH50" s="7">
        <f t="shared" si="43"/>
        <v>0</v>
      </c>
      <c r="AI50" s="7">
        <f t="shared" si="44"/>
        <v>132830</v>
      </c>
      <c r="AJ50" s="7">
        <f t="shared" si="45"/>
        <v>416148</v>
      </c>
      <c r="AK50" s="7">
        <f t="shared" si="46"/>
        <v>211974</v>
      </c>
      <c r="AL50" s="7">
        <f t="shared" si="47"/>
        <v>0</v>
      </c>
      <c r="AM50" s="7">
        <f t="shared" si="48"/>
        <v>0</v>
      </c>
      <c r="AN50" s="7">
        <f t="shared" si="49"/>
        <v>0</v>
      </c>
      <c r="AO50" s="7">
        <f t="shared" si="50"/>
        <v>78233</v>
      </c>
      <c r="AP50" s="7">
        <f t="shared" si="51"/>
        <v>79848</v>
      </c>
      <c r="AQ50" s="7">
        <f t="shared" si="52"/>
        <v>0</v>
      </c>
      <c r="AR50" s="7">
        <f t="shared" si="53"/>
        <v>0</v>
      </c>
    </row>
    <row r="51" spans="1:44" x14ac:dyDescent="0.25">
      <c r="C51" s="9">
        <v>11</v>
      </c>
      <c r="D51" s="4">
        <v>61615</v>
      </c>
      <c r="E51" s="4">
        <f>D51+(E33-D33)</f>
        <v>63915</v>
      </c>
      <c r="F51" s="4">
        <f t="shared" ref="F51:O51" si="56">E51+(F33-E33)</f>
        <v>68158</v>
      </c>
      <c r="G51" s="4">
        <f t="shared" si="56"/>
        <v>70658</v>
      </c>
      <c r="H51" s="4">
        <f t="shared" si="56"/>
        <v>72273</v>
      </c>
      <c r="I51" s="4">
        <f t="shared" si="56"/>
        <v>73888</v>
      </c>
      <c r="J51" s="4">
        <f t="shared" si="56"/>
        <v>75503</v>
      </c>
      <c r="K51" s="4">
        <f t="shared" si="56"/>
        <v>77118</v>
      </c>
      <c r="L51" s="4">
        <f t="shared" si="56"/>
        <v>78733</v>
      </c>
      <c r="M51" s="4">
        <f t="shared" si="56"/>
        <v>80348</v>
      </c>
      <c r="N51" s="4">
        <f t="shared" si="56"/>
        <v>81963</v>
      </c>
      <c r="O51" s="4">
        <f t="shared" si="56"/>
        <v>85463</v>
      </c>
      <c r="P51" s="1"/>
      <c r="Q51" s="9">
        <v>11</v>
      </c>
      <c r="R51" s="28">
        <v>1</v>
      </c>
      <c r="S51" s="28">
        <v>1</v>
      </c>
      <c r="T51" s="28">
        <v>21</v>
      </c>
      <c r="U51" s="28">
        <v>27</v>
      </c>
      <c r="V51" s="28">
        <v>20</v>
      </c>
      <c r="W51" s="28">
        <v>12</v>
      </c>
      <c r="X51" s="28">
        <v>5</v>
      </c>
      <c r="Y51" s="28">
        <v>5</v>
      </c>
      <c r="Z51" s="28">
        <v>1</v>
      </c>
      <c r="AA51" s="28">
        <v>1</v>
      </c>
      <c r="AB51" s="28">
        <v>14</v>
      </c>
      <c r="AC51" s="28">
        <v>0</v>
      </c>
      <c r="AD51" s="6">
        <f t="shared" si="55"/>
        <v>108</v>
      </c>
      <c r="AE51" s="1"/>
      <c r="AF51" s="9">
        <v>11</v>
      </c>
      <c r="AG51" s="7">
        <f t="shared" si="42"/>
        <v>61615</v>
      </c>
      <c r="AH51" s="7">
        <f t="shared" si="43"/>
        <v>63915</v>
      </c>
      <c r="AI51" s="7">
        <f t="shared" si="44"/>
        <v>1431318</v>
      </c>
      <c r="AJ51" s="7">
        <f t="shared" si="45"/>
        <v>1907766</v>
      </c>
      <c r="AK51" s="7">
        <f t="shared" si="46"/>
        <v>1445460</v>
      </c>
      <c r="AL51" s="7">
        <f t="shared" si="47"/>
        <v>886656</v>
      </c>
      <c r="AM51" s="7">
        <f t="shared" si="48"/>
        <v>377515</v>
      </c>
      <c r="AN51" s="7">
        <f t="shared" si="49"/>
        <v>385590</v>
      </c>
      <c r="AO51" s="7">
        <f t="shared" si="50"/>
        <v>78733</v>
      </c>
      <c r="AP51" s="7">
        <f t="shared" si="51"/>
        <v>80348</v>
      </c>
      <c r="AQ51" s="7">
        <f t="shared" si="52"/>
        <v>1147482</v>
      </c>
      <c r="AR51" s="7">
        <f t="shared" si="53"/>
        <v>0</v>
      </c>
    </row>
    <row r="52" spans="1:44" x14ac:dyDescent="0.25">
      <c r="C52" s="10"/>
      <c r="D52" s="10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"/>
      <c r="Q52" s="10"/>
      <c r="R52" s="12">
        <f>SUM(R41:R51)</f>
        <v>12</v>
      </c>
      <c r="S52" s="12">
        <f t="shared" ref="S52:AC52" si="57">SUM(S41:S51)</f>
        <v>3</v>
      </c>
      <c r="T52" s="12">
        <f t="shared" si="57"/>
        <v>30</v>
      </c>
      <c r="U52" s="12">
        <f t="shared" si="57"/>
        <v>48</v>
      </c>
      <c r="V52" s="12">
        <f t="shared" si="57"/>
        <v>30</v>
      </c>
      <c r="W52" s="12">
        <f t="shared" si="57"/>
        <v>16</v>
      </c>
      <c r="X52" s="12">
        <f t="shared" si="57"/>
        <v>6</v>
      </c>
      <c r="Y52" s="12">
        <f t="shared" si="57"/>
        <v>5</v>
      </c>
      <c r="Z52" s="12">
        <f t="shared" si="57"/>
        <v>3</v>
      </c>
      <c r="AA52" s="12">
        <f t="shared" si="57"/>
        <v>3</v>
      </c>
      <c r="AB52" s="12">
        <f t="shared" si="57"/>
        <v>15</v>
      </c>
      <c r="AC52" s="12">
        <f t="shared" si="57"/>
        <v>0</v>
      </c>
      <c r="AD52" s="6">
        <f>SUM(AD41:AD51)</f>
        <v>171</v>
      </c>
      <c r="AE52" s="1"/>
      <c r="AF52" s="30">
        <f>SUM(AG41:AR51)</f>
        <v>12027056</v>
      </c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</row>
    <row r="53" spans="1:44" x14ac:dyDescent="0.2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"/>
      <c r="Q53" s="10"/>
      <c r="R53" s="10"/>
      <c r="S53" s="10"/>
      <c r="T53" s="10"/>
      <c r="U53" s="13"/>
      <c r="V53" s="10"/>
      <c r="W53" s="10"/>
      <c r="X53" s="10"/>
      <c r="Y53" s="10"/>
      <c r="Z53" s="10"/>
      <c r="AA53" s="10"/>
      <c r="AB53" s="10"/>
      <c r="AC53" s="14">
        <f>AD51/AD52</f>
        <v>0.63157894736842102</v>
      </c>
      <c r="AD53" s="6">
        <f>SUM(R52:AC52)</f>
        <v>171</v>
      </c>
      <c r="AE53" s="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</row>
    <row r="55" spans="1:44" x14ac:dyDescent="0.25">
      <c r="C55" s="34" t="s">
        <v>16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1"/>
      <c r="Q55" s="33" t="str">
        <f>C55</f>
        <v xml:space="preserve">ATHENS AREA </v>
      </c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1"/>
      <c r="AF55" s="33" t="str">
        <f>Q55</f>
        <v xml:space="preserve">ATHENS AREA </v>
      </c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</row>
    <row r="56" spans="1:44" x14ac:dyDescent="0.25">
      <c r="C56" s="32" t="s">
        <v>17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1"/>
      <c r="Q56" s="33" t="s">
        <v>19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1"/>
      <c r="AF56" s="33" t="s">
        <v>20</v>
      </c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</row>
    <row r="57" spans="1:44" x14ac:dyDescent="0.25">
      <c r="C57" s="32" t="s">
        <v>27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1"/>
      <c r="Q57" s="33" t="str">
        <f>C57</f>
        <v>2015-2016 (Third Year)</v>
      </c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1"/>
      <c r="AF57" s="33" t="str">
        <f>Q57</f>
        <v>2015-2016 (Third Year)</v>
      </c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</row>
    <row r="58" spans="1:44" x14ac:dyDescent="0.25">
      <c r="C58" s="2" t="s">
        <v>2</v>
      </c>
      <c r="D58" s="2" t="s">
        <v>3</v>
      </c>
      <c r="E58" s="2" t="s">
        <v>4</v>
      </c>
      <c r="F58" s="2" t="s">
        <v>5</v>
      </c>
      <c r="G58" s="2" t="s">
        <v>6</v>
      </c>
      <c r="H58" s="2" t="s">
        <v>7</v>
      </c>
      <c r="I58" s="2" t="s">
        <v>8</v>
      </c>
      <c r="J58" s="2" t="s">
        <v>9</v>
      </c>
      <c r="K58" s="2" t="s">
        <v>10</v>
      </c>
      <c r="L58" s="2" t="s">
        <v>11</v>
      </c>
      <c r="M58" s="2" t="s">
        <v>12</v>
      </c>
      <c r="N58" s="2" t="s">
        <v>13</v>
      </c>
      <c r="O58" s="2" t="s">
        <v>14</v>
      </c>
      <c r="P58" s="1"/>
      <c r="Q58" s="2" t="s">
        <v>2</v>
      </c>
      <c r="R58" s="2" t="s">
        <v>3</v>
      </c>
      <c r="S58" s="2" t="s">
        <v>4</v>
      </c>
      <c r="T58" s="2" t="s">
        <v>5</v>
      </c>
      <c r="U58" s="2" t="s">
        <v>6</v>
      </c>
      <c r="V58" s="2" t="s">
        <v>7</v>
      </c>
      <c r="W58" s="2" t="s">
        <v>8</v>
      </c>
      <c r="X58" s="2" t="s">
        <v>9</v>
      </c>
      <c r="Y58" s="2" t="s">
        <v>10</v>
      </c>
      <c r="Z58" s="2" t="s">
        <v>11</v>
      </c>
      <c r="AA58" s="2" t="s">
        <v>12</v>
      </c>
      <c r="AB58" s="2" t="s">
        <v>13</v>
      </c>
      <c r="AC58" s="2" t="s">
        <v>14</v>
      </c>
      <c r="AD58" s="2" t="s">
        <v>15</v>
      </c>
      <c r="AE58" s="1"/>
      <c r="AF58" s="2" t="s">
        <v>2</v>
      </c>
      <c r="AG58" s="2" t="s">
        <v>3</v>
      </c>
      <c r="AH58" s="2" t="s">
        <v>4</v>
      </c>
      <c r="AI58" s="2" t="s">
        <v>5</v>
      </c>
      <c r="AJ58" s="2" t="s">
        <v>6</v>
      </c>
      <c r="AK58" s="2" t="s">
        <v>7</v>
      </c>
      <c r="AL58" s="2" t="s">
        <v>8</v>
      </c>
      <c r="AM58" s="2" t="s">
        <v>9</v>
      </c>
      <c r="AN58" s="2" t="s">
        <v>10</v>
      </c>
      <c r="AO58" s="2" t="s">
        <v>11</v>
      </c>
      <c r="AP58" s="2" t="s">
        <v>12</v>
      </c>
      <c r="AQ58" s="2" t="s">
        <v>13</v>
      </c>
      <c r="AR58" s="2" t="s">
        <v>14</v>
      </c>
    </row>
    <row r="59" spans="1:44" x14ac:dyDescent="0.25">
      <c r="A59" s="15" t="s">
        <v>21</v>
      </c>
      <c r="B59" s="18">
        <f>AF70</f>
        <v>12358056</v>
      </c>
      <c r="C59" s="3">
        <v>1</v>
      </c>
      <c r="D59" s="4">
        <f>D60-(D42-D41)</f>
        <v>52490</v>
      </c>
      <c r="E59" s="4">
        <f t="shared" ref="E59:E68" si="58">E60-(E42-E41)</f>
        <v>55290</v>
      </c>
      <c r="F59" s="4">
        <f t="shared" ref="F59:N68" si="59">F60-503</f>
        <v>64453</v>
      </c>
      <c r="G59" s="4">
        <f t="shared" si="59"/>
        <v>66953</v>
      </c>
      <c r="H59" s="4">
        <f t="shared" si="59"/>
        <v>68568</v>
      </c>
      <c r="I59" s="4">
        <f t="shared" si="59"/>
        <v>70183</v>
      </c>
      <c r="J59" s="4">
        <f t="shared" si="59"/>
        <v>71798</v>
      </c>
      <c r="K59" s="4">
        <f t="shared" si="59"/>
        <v>73413</v>
      </c>
      <c r="L59" s="4">
        <f t="shared" si="59"/>
        <v>75028</v>
      </c>
      <c r="M59" s="4">
        <f t="shared" si="59"/>
        <v>76643</v>
      </c>
      <c r="N59" s="4">
        <f t="shared" si="59"/>
        <v>78258</v>
      </c>
      <c r="O59" s="4">
        <f>O60-503</f>
        <v>81758</v>
      </c>
      <c r="P59" s="1"/>
      <c r="Q59" s="3">
        <v>1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6">
        <f>SUM(R59:AC59)</f>
        <v>0</v>
      </c>
      <c r="AE59" s="1"/>
      <c r="AF59" s="3">
        <v>1</v>
      </c>
      <c r="AG59" s="7">
        <f t="shared" ref="AG59:AG69" si="60">R59*D59</f>
        <v>0</v>
      </c>
      <c r="AH59" s="7">
        <f t="shared" ref="AH59:AH69" si="61">S59*E59</f>
        <v>0</v>
      </c>
      <c r="AI59" s="7">
        <f t="shared" ref="AI59:AI69" si="62">T59*F59</f>
        <v>0</v>
      </c>
      <c r="AJ59" s="7">
        <f t="shared" ref="AJ59:AJ69" si="63">U59*G59</f>
        <v>0</v>
      </c>
      <c r="AK59" s="7">
        <f t="shared" ref="AK59:AK69" si="64">V59*H59</f>
        <v>0</v>
      </c>
      <c r="AL59" s="7">
        <f t="shared" ref="AL59:AL69" si="65">W59*I59</f>
        <v>0</v>
      </c>
      <c r="AM59" s="7">
        <f t="shared" ref="AM59:AM69" si="66">X59*J59</f>
        <v>0</v>
      </c>
      <c r="AN59" s="7">
        <f t="shared" ref="AN59:AN69" si="67">Y59*K59</f>
        <v>0</v>
      </c>
      <c r="AO59" s="7">
        <f t="shared" ref="AO59:AO69" si="68">Z59*L59</f>
        <v>0</v>
      </c>
      <c r="AP59" s="7">
        <f t="shared" ref="AP59:AP69" si="69">AA59*M59</f>
        <v>0</v>
      </c>
      <c r="AQ59" s="7">
        <f t="shared" ref="AQ59:AQ69" si="70">AB59*N59</f>
        <v>0</v>
      </c>
      <c r="AR59" s="7">
        <f t="shared" ref="AR59:AR69" si="71">AC59*O59</f>
        <v>0</v>
      </c>
    </row>
    <row r="60" spans="1:44" x14ac:dyDescent="0.25">
      <c r="A60" s="15" t="s">
        <v>22</v>
      </c>
      <c r="B60" s="18">
        <f>B41</f>
        <v>12027056</v>
      </c>
      <c r="C60" s="3">
        <v>2</v>
      </c>
      <c r="D60" s="4">
        <f t="shared" ref="D60:D68" si="72">D61-(D43-D42)</f>
        <v>52990</v>
      </c>
      <c r="E60" s="4">
        <f t="shared" si="58"/>
        <v>55781</v>
      </c>
      <c r="F60" s="4">
        <f t="shared" si="59"/>
        <v>64956</v>
      </c>
      <c r="G60" s="4">
        <f t="shared" si="59"/>
        <v>67456</v>
      </c>
      <c r="H60" s="4">
        <f t="shared" si="59"/>
        <v>69071</v>
      </c>
      <c r="I60" s="4">
        <f t="shared" si="59"/>
        <v>70686</v>
      </c>
      <c r="J60" s="4">
        <f t="shared" si="59"/>
        <v>72301</v>
      </c>
      <c r="K60" s="4">
        <f t="shared" si="59"/>
        <v>73916</v>
      </c>
      <c r="L60" s="4">
        <f t="shared" si="59"/>
        <v>75531</v>
      </c>
      <c r="M60" s="4">
        <f t="shared" si="59"/>
        <v>77146</v>
      </c>
      <c r="N60" s="4">
        <f t="shared" si="59"/>
        <v>78761</v>
      </c>
      <c r="O60" s="4">
        <f t="shared" ref="O60:O68" si="73">O61-503</f>
        <v>82261</v>
      </c>
      <c r="P60" s="1"/>
      <c r="Q60" s="3">
        <v>2</v>
      </c>
      <c r="R60" s="5">
        <f>R41</f>
        <v>0</v>
      </c>
      <c r="S60" s="5">
        <f t="shared" ref="S60:AC60" si="74">S41</f>
        <v>0</v>
      </c>
      <c r="T60" s="5">
        <f t="shared" si="74"/>
        <v>0</v>
      </c>
      <c r="U60" s="5">
        <f t="shared" si="74"/>
        <v>0</v>
      </c>
      <c r="V60" s="5">
        <f t="shared" si="74"/>
        <v>0</v>
      </c>
      <c r="W60" s="5">
        <f t="shared" si="74"/>
        <v>0</v>
      </c>
      <c r="X60" s="5">
        <f t="shared" si="74"/>
        <v>0</v>
      </c>
      <c r="Y60" s="5">
        <f t="shared" si="74"/>
        <v>0</v>
      </c>
      <c r="Z60" s="5">
        <f t="shared" si="74"/>
        <v>0</v>
      </c>
      <c r="AA60" s="5">
        <f t="shared" si="74"/>
        <v>0</v>
      </c>
      <c r="AB60" s="5">
        <f t="shared" si="74"/>
        <v>0</v>
      </c>
      <c r="AC60" s="5">
        <f t="shared" si="74"/>
        <v>0</v>
      </c>
      <c r="AD60" s="6">
        <f t="shared" ref="AD60:AD69" si="75">SUM(R60:AC60)</f>
        <v>0</v>
      </c>
      <c r="AE60" s="1"/>
      <c r="AF60" s="3">
        <v>2</v>
      </c>
      <c r="AG60" s="7">
        <f t="shared" si="60"/>
        <v>0</v>
      </c>
      <c r="AH60" s="7">
        <f t="shared" si="61"/>
        <v>0</v>
      </c>
      <c r="AI60" s="7">
        <f t="shared" si="62"/>
        <v>0</v>
      </c>
      <c r="AJ60" s="7">
        <f t="shared" si="63"/>
        <v>0</v>
      </c>
      <c r="AK60" s="7">
        <f t="shared" si="64"/>
        <v>0</v>
      </c>
      <c r="AL60" s="7">
        <f t="shared" si="65"/>
        <v>0</v>
      </c>
      <c r="AM60" s="7">
        <f t="shared" si="66"/>
        <v>0</v>
      </c>
      <c r="AN60" s="7">
        <f t="shared" si="67"/>
        <v>0</v>
      </c>
      <c r="AO60" s="7">
        <f t="shared" si="68"/>
        <v>0</v>
      </c>
      <c r="AP60" s="7">
        <f t="shared" si="69"/>
        <v>0</v>
      </c>
      <c r="AQ60" s="7">
        <f t="shared" si="70"/>
        <v>0</v>
      </c>
      <c r="AR60" s="7">
        <f t="shared" si="71"/>
        <v>0</v>
      </c>
    </row>
    <row r="61" spans="1:44" x14ac:dyDescent="0.25">
      <c r="A61" s="15" t="s">
        <v>23</v>
      </c>
      <c r="B61" s="18">
        <f>B59-B60</f>
        <v>331000</v>
      </c>
      <c r="C61" s="3">
        <v>3</v>
      </c>
      <c r="D61" s="4">
        <f t="shared" si="72"/>
        <v>53490</v>
      </c>
      <c r="E61" s="4">
        <f t="shared" si="58"/>
        <v>56290</v>
      </c>
      <c r="F61" s="4">
        <f t="shared" si="59"/>
        <v>65459</v>
      </c>
      <c r="G61" s="4">
        <f t="shared" si="59"/>
        <v>67959</v>
      </c>
      <c r="H61" s="4">
        <f t="shared" si="59"/>
        <v>69574</v>
      </c>
      <c r="I61" s="4">
        <f t="shared" si="59"/>
        <v>71189</v>
      </c>
      <c r="J61" s="4">
        <f t="shared" si="59"/>
        <v>72804</v>
      </c>
      <c r="K61" s="4">
        <f t="shared" si="59"/>
        <v>74419</v>
      </c>
      <c r="L61" s="4">
        <f t="shared" si="59"/>
        <v>76034</v>
      </c>
      <c r="M61" s="4">
        <f t="shared" si="59"/>
        <v>77649</v>
      </c>
      <c r="N61" s="4">
        <f t="shared" si="59"/>
        <v>79264</v>
      </c>
      <c r="O61" s="4">
        <f t="shared" si="73"/>
        <v>82764</v>
      </c>
      <c r="P61" s="1"/>
      <c r="Q61" s="3">
        <v>3</v>
      </c>
      <c r="R61" s="5">
        <f t="shared" ref="R61:AC68" si="76">R42</f>
        <v>0</v>
      </c>
      <c r="S61" s="5">
        <f t="shared" si="76"/>
        <v>0</v>
      </c>
      <c r="T61" s="5">
        <f t="shared" si="76"/>
        <v>0</v>
      </c>
      <c r="U61" s="5">
        <f t="shared" si="76"/>
        <v>0</v>
      </c>
      <c r="V61" s="5">
        <f t="shared" si="76"/>
        <v>0</v>
      </c>
      <c r="W61" s="5">
        <f t="shared" si="76"/>
        <v>0</v>
      </c>
      <c r="X61" s="5">
        <f t="shared" si="76"/>
        <v>0</v>
      </c>
      <c r="Y61" s="5">
        <f t="shared" si="76"/>
        <v>0</v>
      </c>
      <c r="Z61" s="5">
        <f t="shared" si="76"/>
        <v>0</v>
      </c>
      <c r="AA61" s="5">
        <f t="shared" si="76"/>
        <v>0</v>
      </c>
      <c r="AB61" s="5">
        <f t="shared" si="76"/>
        <v>0</v>
      </c>
      <c r="AC61" s="5">
        <f t="shared" si="76"/>
        <v>0</v>
      </c>
      <c r="AD61" s="6">
        <f t="shared" si="75"/>
        <v>0</v>
      </c>
      <c r="AE61" s="1"/>
      <c r="AF61" s="3">
        <v>3</v>
      </c>
      <c r="AG61" s="7">
        <f t="shared" si="60"/>
        <v>0</v>
      </c>
      <c r="AH61" s="7">
        <f t="shared" si="61"/>
        <v>0</v>
      </c>
      <c r="AI61" s="7">
        <f t="shared" si="62"/>
        <v>0</v>
      </c>
      <c r="AJ61" s="7">
        <f t="shared" si="63"/>
        <v>0</v>
      </c>
      <c r="AK61" s="7">
        <f t="shared" si="64"/>
        <v>0</v>
      </c>
      <c r="AL61" s="7">
        <f t="shared" si="65"/>
        <v>0</v>
      </c>
      <c r="AM61" s="7">
        <f t="shared" si="66"/>
        <v>0</v>
      </c>
      <c r="AN61" s="7">
        <f t="shared" si="67"/>
        <v>0</v>
      </c>
      <c r="AO61" s="7">
        <f t="shared" si="68"/>
        <v>0</v>
      </c>
      <c r="AP61" s="7">
        <f t="shared" si="69"/>
        <v>0</v>
      </c>
      <c r="AQ61" s="7">
        <f t="shared" si="70"/>
        <v>0</v>
      </c>
      <c r="AR61" s="7">
        <f t="shared" si="71"/>
        <v>0</v>
      </c>
    </row>
    <row r="62" spans="1:44" x14ac:dyDescent="0.25">
      <c r="A62" s="15" t="s">
        <v>24</v>
      </c>
      <c r="B62" s="19">
        <f>B61/B60</f>
        <v>2.7521282016147591E-2</v>
      </c>
      <c r="C62" s="3">
        <v>4</v>
      </c>
      <c r="D62" s="4">
        <f t="shared" si="72"/>
        <v>53990</v>
      </c>
      <c r="E62" s="4">
        <f t="shared" si="58"/>
        <v>56790</v>
      </c>
      <c r="F62" s="4">
        <f t="shared" si="59"/>
        <v>65962</v>
      </c>
      <c r="G62" s="4">
        <f t="shared" si="59"/>
        <v>68462</v>
      </c>
      <c r="H62" s="4">
        <f t="shared" si="59"/>
        <v>70077</v>
      </c>
      <c r="I62" s="4">
        <f t="shared" si="59"/>
        <v>71692</v>
      </c>
      <c r="J62" s="4">
        <f t="shared" si="59"/>
        <v>73307</v>
      </c>
      <c r="K62" s="4">
        <f t="shared" si="59"/>
        <v>74922</v>
      </c>
      <c r="L62" s="4">
        <f t="shared" si="59"/>
        <v>76537</v>
      </c>
      <c r="M62" s="4">
        <f t="shared" si="59"/>
        <v>78152</v>
      </c>
      <c r="N62" s="4">
        <f t="shared" si="59"/>
        <v>79767</v>
      </c>
      <c r="O62" s="4">
        <f t="shared" si="73"/>
        <v>83267</v>
      </c>
      <c r="P62" s="1"/>
      <c r="Q62" s="3">
        <v>4</v>
      </c>
      <c r="R62" s="5">
        <f t="shared" si="76"/>
        <v>2</v>
      </c>
      <c r="S62" s="5">
        <f t="shared" si="76"/>
        <v>0</v>
      </c>
      <c r="T62" s="5">
        <f t="shared" si="76"/>
        <v>0</v>
      </c>
      <c r="U62" s="5">
        <f t="shared" si="76"/>
        <v>1</v>
      </c>
      <c r="V62" s="5">
        <f t="shared" si="76"/>
        <v>0</v>
      </c>
      <c r="W62" s="5">
        <f t="shared" si="76"/>
        <v>0</v>
      </c>
      <c r="X62" s="5">
        <f t="shared" si="76"/>
        <v>0</v>
      </c>
      <c r="Y62" s="5">
        <f t="shared" si="76"/>
        <v>0</v>
      </c>
      <c r="Z62" s="5">
        <f t="shared" si="76"/>
        <v>0</v>
      </c>
      <c r="AA62" s="5">
        <f t="shared" si="76"/>
        <v>0</v>
      </c>
      <c r="AB62" s="5">
        <f t="shared" si="76"/>
        <v>0</v>
      </c>
      <c r="AC62" s="5">
        <f t="shared" si="76"/>
        <v>0</v>
      </c>
      <c r="AD62" s="6">
        <f t="shared" si="75"/>
        <v>3</v>
      </c>
      <c r="AE62" s="1"/>
      <c r="AF62" s="3">
        <v>4</v>
      </c>
      <c r="AG62" s="7">
        <f t="shared" si="60"/>
        <v>107980</v>
      </c>
      <c r="AH62" s="7">
        <f t="shared" si="61"/>
        <v>0</v>
      </c>
      <c r="AI62" s="7">
        <f t="shared" si="62"/>
        <v>0</v>
      </c>
      <c r="AJ62" s="7">
        <f t="shared" si="63"/>
        <v>68462</v>
      </c>
      <c r="AK62" s="7">
        <f t="shared" si="64"/>
        <v>0</v>
      </c>
      <c r="AL62" s="7">
        <f t="shared" si="65"/>
        <v>0</v>
      </c>
      <c r="AM62" s="7">
        <f t="shared" si="66"/>
        <v>0</v>
      </c>
      <c r="AN62" s="7">
        <f t="shared" si="67"/>
        <v>0</v>
      </c>
      <c r="AO62" s="7">
        <f t="shared" si="68"/>
        <v>0</v>
      </c>
      <c r="AP62" s="7">
        <f t="shared" si="69"/>
        <v>0</v>
      </c>
      <c r="AQ62" s="7">
        <f t="shared" si="70"/>
        <v>0</v>
      </c>
      <c r="AR62" s="7">
        <f t="shared" si="71"/>
        <v>0</v>
      </c>
    </row>
    <row r="63" spans="1:44" x14ac:dyDescent="0.25">
      <c r="C63" s="3">
        <v>5</v>
      </c>
      <c r="D63" s="4">
        <f t="shared" si="72"/>
        <v>55240</v>
      </c>
      <c r="E63" s="4">
        <f t="shared" si="58"/>
        <v>57290</v>
      </c>
      <c r="F63" s="4">
        <f t="shared" si="59"/>
        <v>66465</v>
      </c>
      <c r="G63" s="4">
        <f t="shared" si="59"/>
        <v>68965</v>
      </c>
      <c r="H63" s="4">
        <f t="shared" si="59"/>
        <v>70580</v>
      </c>
      <c r="I63" s="4">
        <f t="shared" si="59"/>
        <v>72195</v>
      </c>
      <c r="J63" s="4">
        <f t="shared" si="59"/>
        <v>73810</v>
      </c>
      <c r="K63" s="4">
        <f t="shared" si="59"/>
        <v>75425</v>
      </c>
      <c r="L63" s="4">
        <f t="shared" si="59"/>
        <v>77040</v>
      </c>
      <c r="M63" s="4">
        <f t="shared" si="59"/>
        <v>78655</v>
      </c>
      <c r="N63" s="4">
        <f t="shared" si="59"/>
        <v>80270</v>
      </c>
      <c r="O63" s="4">
        <f t="shared" si="73"/>
        <v>83770</v>
      </c>
      <c r="P63" s="1"/>
      <c r="Q63" s="3">
        <v>5</v>
      </c>
      <c r="R63" s="5">
        <f t="shared" si="76"/>
        <v>3</v>
      </c>
      <c r="S63" s="5">
        <f t="shared" si="76"/>
        <v>0</v>
      </c>
      <c r="T63" s="5">
        <f t="shared" si="76"/>
        <v>0</v>
      </c>
      <c r="U63" s="5">
        <f t="shared" si="76"/>
        <v>3</v>
      </c>
      <c r="V63" s="5">
        <f t="shared" si="76"/>
        <v>0</v>
      </c>
      <c r="W63" s="5">
        <f t="shared" si="76"/>
        <v>0</v>
      </c>
      <c r="X63" s="5">
        <f t="shared" si="76"/>
        <v>0</v>
      </c>
      <c r="Y63" s="5">
        <f t="shared" si="76"/>
        <v>0</v>
      </c>
      <c r="Z63" s="5">
        <f t="shared" si="76"/>
        <v>0</v>
      </c>
      <c r="AA63" s="5">
        <f t="shared" si="76"/>
        <v>0</v>
      </c>
      <c r="AB63" s="5">
        <f t="shared" si="76"/>
        <v>0</v>
      </c>
      <c r="AC63" s="5">
        <f t="shared" si="76"/>
        <v>0</v>
      </c>
      <c r="AD63" s="6">
        <f t="shared" si="75"/>
        <v>6</v>
      </c>
      <c r="AE63" s="1"/>
      <c r="AF63" s="3">
        <v>5</v>
      </c>
      <c r="AG63" s="7">
        <f t="shared" si="60"/>
        <v>165720</v>
      </c>
      <c r="AH63" s="7">
        <f t="shared" si="61"/>
        <v>0</v>
      </c>
      <c r="AI63" s="7">
        <f t="shared" si="62"/>
        <v>0</v>
      </c>
      <c r="AJ63" s="7">
        <f t="shared" si="63"/>
        <v>206895</v>
      </c>
      <c r="AK63" s="7">
        <f t="shared" si="64"/>
        <v>0</v>
      </c>
      <c r="AL63" s="7">
        <f t="shared" si="65"/>
        <v>0</v>
      </c>
      <c r="AM63" s="7">
        <f t="shared" si="66"/>
        <v>0</v>
      </c>
      <c r="AN63" s="7">
        <f t="shared" si="67"/>
        <v>0</v>
      </c>
      <c r="AO63" s="7">
        <f t="shared" si="68"/>
        <v>0</v>
      </c>
      <c r="AP63" s="7">
        <f t="shared" si="69"/>
        <v>0</v>
      </c>
      <c r="AQ63" s="7">
        <f t="shared" si="70"/>
        <v>0</v>
      </c>
      <c r="AR63" s="7">
        <f t="shared" si="71"/>
        <v>0</v>
      </c>
    </row>
    <row r="64" spans="1:44" x14ac:dyDescent="0.25">
      <c r="A64" s="15" t="s">
        <v>0</v>
      </c>
      <c r="B64" s="17">
        <v>47774</v>
      </c>
      <c r="C64" s="3">
        <v>6</v>
      </c>
      <c r="D64" s="4">
        <f t="shared" si="72"/>
        <v>56490</v>
      </c>
      <c r="E64" s="4">
        <f t="shared" si="58"/>
        <v>57790</v>
      </c>
      <c r="F64" s="4">
        <f t="shared" si="59"/>
        <v>66968</v>
      </c>
      <c r="G64" s="4">
        <f t="shared" si="59"/>
        <v>69468</v>
      </c>
      <c r="H64" s="4">
        <f t="shared" si="59"/>
        <v>71083</v>
      </c>
      <c r="I64" s="4">
        <f t="shared" si="59"/>
        <v>72698</v>
      </c>
      <c r="J64" s="4">
        <f t="shared" si="59"/>
        <v>74313</v>
      </c>
      <c r="K64" s="4">
        <f t="shared" si="59"/>
        <v>75928</v>
      </c>
      <c r="L64" s="4">
        <f t="shared" si="59"/>
        <v>77543</v>
      </c>
      <c r="M64" s="4">
        <f t="shared" si="59"/>
        <v>79158</v>
      </c>
      <c r="N64" s="4">
        <f t="shared" si="59"/>
        <v>80773</v>
      </c>
      <c r="O64" s="4">
        <f t="shared" si="73"/>
        <v>84273</v>
      </c>
      <c r="P64" s="1"/>
      <c r="Q64" s="3">
        <v>6</v>
      </c>
      <c r="R64" s="5">
        <f t="shared" si="76"/>
        <v>0</v>
      </c>
      <c r="S64" s="5">
        <f t="shared" si="76"/>
        <v>1</v>
      </c>
      <c r="T64" s="5">
        <f t="shared" si="76"/>
        <v>1</v>
      </c>
      <c r="U64" s="5">
        <f t="shared" si="76"/>
        <v>2</v>
      </c>
      <c r="V64" s="5">
        <f t="shared" si="76"/>
        <v>1</v>
      </c>
      <c r="W64" s="5">
        <f t="shared" si="76"/>
        <v>1</v>
      </c>
      <c r="X64" s="5">
        <f t="shared" si="76"/>
        <v>0</v>
      </c>
      <c r="Y64" s="5">
        <f t="shared" si="76"/>
        <v>0</v>
      </c>
      <c r="Z64" s="5">
        <f t="shared" si="76"/>
        <v>0</v>
      </c>
      <c r="AA64" s="5">
        <f t="shared" si="76"/>
        <v>0</v>
      </c>
      <c r="AB64" s="5">
        <f t="shared" si="76"/>
        <v>0</v>
      </c>
      <c r="AC64" s="5">
        <f t="shared" si="76"/>
        <v>0</v>
      </c>
      <c r="AD64" s="6">
        <f t="shared" si="75"/>
        <v>6</v>
      </c>
      <c r="AE64" s="1"/>
      <c r="AF64" s="3">
        <v>6</v>
      </c>
      <c r="AG64" s="7">
        <f t="shared" si="60"/>
        <v>0</v>
      </c>
      <c r="AH64" s="7">
        <f t="shared" si="61"/>
        <v>57790</v>
      </c>
      <c r="AI64" s="7">
        <f t="shared" si="62"/>
        <v>66968</v>
      </c>
      <c r="AJ64" s="7">
        <f t="shared" si="63"/>
        <v>138936</v>
      </c>
      <c r="AK64" s="7">
        <f t="shared" si="64"/>
        <v>71083</v>
      </c>
      <c r="AL64" s="7">
        <f t="shared" si="65"/>
        <v>72698</v>
      </c>
      <c r="AM64" s="7">
        <f t="shared" si="66"/>
        <v>0</v>
      </c>
      <c r="AN64" s="7">
        <f t="shared" si="67"/>
        <v>0</v>
      </c>
      <c r="AO64" s="7">
        <f t="shared" si="68"/>
        <v>0</v>
      </c>
      <c r="AP64" s="7">
        <f t="shared" si="69"/>
        <v>0</v>
      </c>
      <c r="AQ64" s="7">
        <f t="shared" si="70"/>
        <v>0</v>
      </c>
      <c r="AR64" s="7">
        <f t="shared" si="71"/>
        <v>0</v>
      </c>
    </row>
    <row r="65" spans="1:44" x14ac:dyDescent="0.25">
      <c r="A65" s="15" t="s">
        <v>1</v>
      </c>
      <c r="B65" s="20">
        <v>4.0104809429121376E-3</v>
      </c>
      <c r="C65" s="8">
        <v>7</v>
      </c>
      <c r="D65" s="4">
        <f t="shared" si="72"/>
        <v>57740</v>
      </c>
      <c r="E65" s="4">
        <f t="shared" si="58"/>
        <v>59040</v>
      </c>
      <c r="F65" s="4">
        <f t="shared" si="59"/>
        <v>67471</v>
      </c>
      <c r="G65" s="4">
        <f t="shared" si="59"/>
        <v>69971</v>
      </c>
      <c r="H65" s="4">
        <f t="shared" si="59"/>
        <v>71586</v>
      </c>
      <c r="I65" s="4">
        <f t="shared" si="59"/>
        <v>73201</v>
      </c>
      <c r="J65" s="4">
        <f t="shared" si="59"/>
        <v>74816</v>
      </c>
      <c r="K65" s="4">
        <f t="shared" si="59"/>
        <v>76431</v>
      </c>
      <c r="L65" s="4">
        <f t="shared" si="59"/>
        <v>78046</v>
      </c>
      <c r="M65" s="4">
        <f t="shared" si="59"/>
        <v>79661</v>
      </c>
      <c r="N65" s="4">
        <f t="shared" si="59"/>
        <v>81276</v>
      </c>
      <c r="O65" s="4">
        <f t="shared" si="73"/>
        <v>84776</v>
      </c>
      <c r="P65" s="1"/>
      <c r="Q65" s="8">
        <v>7</v>
      </c>
      <c r="R65" s="5">
        <f t="shared" si="76"/>
        <v>3</v>
      </c>
      <c r="S65" s="5">
        <f t="shared" si="76"/>
        <v>0</v>
      </c>
      <c r="T65" s="5">
        <f t="shared" si="76"/>
        <v>1</v>
      </c>
      <c r="U65" s="5">
        <f t="shared" si="76"/>
        <v>1</v>
      </c>
      <c r="V65" s="5">
        <f t="shared" si="76"/>
        <v>0</v>
      </c>
      <c r="W65" s="5">
        <f t="shared" si="76"/>
        <v>0</v>
      </c>
      <c r="X65" s="5">
        <f t="shared" si="76"/>
        <v>0</v>
      </c>
      <c r="Y65" s="5">
        <f t="shared" si="76"/>
        <v>0</v>
      </c>
      <c r="Z65" s="5">
        <f t="shared" si="76"/>
        <v>0</v>
      </c>
      <c r="AA65" s="5">
        <f t="shared" si="76"/>
        <v>0</v>
      </c>
      <c r="AB65" s="5">
        <f t="shared" si="76"/>
        <v>0</v>
      </c>
      <c r="AC65" s="5">
        <f t="shared" si="76"/>
        <v>0</v>
      </c>
      <c r="AD65" s="6">
        <f t="shared" si="75"/>
        <v>5</v>
      </c>
      <c r="AE65" s="1"/>
      <c r="AF65" s="8">
        <v>7</v>
      </c>
      <c r="AG65" s="7">
        <f t="shared" si="60"/>
        <v>173220</v>
      </c>
      <c r="AH65" s="7">
        <f t="shared" si="61"/>
        <v>0</v>
      </c>
      <c r="AI65" s="7">
        <f t="shared" si="62"/>
        <v>67471</v>
      </c>
      <c r="AJ65" s="7">
        <f t="shared" si="63"/>
        <v>69971</v>
      </c>
      <c r="AK65" s="7">
        <f t="shared" si="64"/>
        <v>0</v>
      </c>
      <c r="AL65" s="7">
        <f t="shared" si="65"/>
        <v>0</v>
      </c>
      <c r="AM65" s="7">
        <f t="shared" si="66"/>
        <v>0</v>
      </c>
      <c r="AN65" s="7">
        <f t="shared" si="67"/>
        <v>0</v>
      </c>
      <c r="AO65" s="7">
        <f t="shared" si="68"/>
        <v>0</v>
      </c>
      <c r="AP65" s="7">
        <f t="shared" si="69"/>
        <v>0</v>
      </c>
      <c r="AQ65" s="7">
        <f t="shared" si="70"/>
        <v>0</v>
      </c>
      <c r="AR65" s="7">
        <f t="shared" si="71"/>
        <v>0</v>
      </c>
    </row>
    <row r="66" spans="1:44" x14ac:dyDescent="0.25">
      <c r="C66" s="8">
        <v>8</v>
      </c>
      <c r="D66" s="4">
        <f t="shared" si="72"/>
        <v>59040</v>
      </c>
      <c r="E66" s="4">
        <f t="shared" si="58"/>
        <v>60340</v>
      </c>
      <c r="F66" s="4">
        <f t="shared" si="59"/>
        <v>67974</v>
      </c>
      <c r="G66" s="4">
        <f t="shared" si="59"/>
        <v>70474</v>
      </c>
      <c r="H66" s="4">
        <f t="shared" si="59"/>
        <v>72089</v>
      </c>
      <c r="I66" s="4">
        <f t="shared" si="59"/>
        <v>73704</v>
      </c>
      <c r="J66" s="4">
        <f t="shared" si="59"/>
        <v>75319</v>
      </c>
      <c r="K66" s="4">
        <f t="shared" si="59"/>
        <v>76934</v>
      </c>
      <c r="L66" s="4">
        <f t="shared" si="59"/>
        <v>78549</v>
      </c>
      <c r="M66" s="4">
        <f t="shared" si="59"/>
        <v>80164</v>
      </c>
      <c r="N66" s="4">
        <f t="shared" si="59"/>
        <v>81779</v>
      </c>
      <c r="O66" s="4">
        <f t="shared" si="73"/>
        <v>85279</v>
      </c>
      <c r="P66" s="1"/>
      <c r="Q66" s="8">
        <v>8</v>
      </c>
      <c r="R66" s="5">
        <f t="shared" si="76"/>
        <v>2</v>
      </c>
      <c r="S66" s="5">
        <f t="shared" si="76"/>
        <v>1</v>
      </c>
      <c r="T66" s="5">
        <f t="shared" si="76"/>
        <v>1</v>
      </c>
      <c r="U66" s="5">
        <f t="shared" si="76"/>
        <v>5</v>
      </c>
      <c r="V66" s="5">
        <f t="shared" si="76"/>
        <v>1</v>
      </c>
      <c r="W66" s="5">
        <f t="shared" si="76"/>
        <v>0</v>
      </c>
      <c r="X66" s="5">
        <f t="shared" si="76"/>
        <v>0</v>
      </c>
      <c r="Y66" s="5">
        <f t="shared" si="76"/>
        <v>0</v>
      </c>
      <c r="Z66" s="5">
        <f t="shared" si="76"/>
        <v>0</v>
      </c>
      <c r="AA66" s="5">
        <f t="shared" si="76"/>
        <v>0</v>
      </c>
      <c r="AB66" s="5">
        <f t="shared" si="76"/>
        <v>0</v>
      </c>
      <c r="AC66" s="5">
        <f t="shared" si="76"/>
        <v>0</v>
      </c>
      <c r="AD66" s="6">
        <f t="shared" si="75"/>
        <v>10</v>
      </c>
      <c r="AE66" s="1"/>
      <c r="AF66" s="8">
        <v>8</v>
      </c>
      <c r="AG66" s="7">
        <f t="shared" si="60"/>
        <v>118080</v>
      </c>
      <c r="AH66" s="7">
        <f t="shared" si="61"/>
        <v>60340</v>
      </c>
      <c r="AI66" s="7">
        <f t="shared" si="62"/>
        <v>67974</v>
      </c>
      <c r="AJ66" s="7">
        <f t="shared" si="63"/>
        <v>352370</v>
      </c>
      <c r="AK66" s="7">
        <f t="shared" si="64"/>
        <v>72089</v>
      </c>
      <c r="AL66" s="7">
        <f t="shared" si="65"/>
        <v>0</v>
      </c>
      <c r="AM66" s="7">
        <f t="shared" si="66"/>
        <v>0</v>
      </c>
      <c r="AN66" s="7">
        <f t="shared" si="67"/>
        <v>0</v>
      </c>
      <c r="AO66" s="7">
        <f t="shared" si="68"/>
        <v>0</v>
      </c>
      <c r="AP66" s="7">
        <f t="shared" si="69"/>
        <v>0</v>
      </c>
      <c r="AQ66" s="7">
        <f t="shared" si="70"/>
        <v>0</v>
      </c>
      <c r="AR66" s="7">
        <f t="shared" si="71"/>
        <v>0</v>
      </c>
    </row>
    <row r="67" spans="1:44" x14ac:dyDescent="0.25">
      <c r="C67" s="9">
        <v>9</v>
      </c>
      <c r="D67" s="4">
        <f t="shared" si="72"/>
        <v>60340</v>
      </c>
      <c r="E67" s="4">
        <f t="shared" si="58"/>
        <v>61640</v>
      </c>
      <c r="F67" s="4">
        <f t="shared" si="59"/>
        <v>68477</v>
      </c>
      <c r="G67" s="4">
        <f t="shared" si="59"/>
        <v>70977</v>
      </c>
      <c r="H67" s="4">
        <f t="shared" si="59"/>
        <v>72592</v>
      </c>
      <c r="I67" s="4">
        <f t="shared" si="59"/>
        <v>74207</v>
      </c>
      <c r="J67" s="4">
        <f t="shared" si="59"/>
        <v>75822</v>
      </c>
      <c r="K67" s="4">
        <f t="shared" si="59"/>
        <v>77437</v>
      </c>
      <c r="L67" s="4">
        <f t="shared" si="59"/>
        <v>79052</v>
      </c>
      <c r="M67" s="4">
        <f t="shared" si="59"/>
        <v>80667</v>
      </c>
      <c r="N67" s="4">
        <f t="shared" si="59"/>
        <v>82282</v>
      </c>
      <c r="O67" s="4">
        <f t="shared" si="73"/>
        <v>85782</v>
      </c>
      <c r="P67" s="1"/>
      <c r="Q67" s="9">
        <v>9</v>
      </c>
      <c r="R67" s="5">
        <f t="shared" si="76"/>
        <v>1</v>
      </c>
      <c r="S67" s="5">
        <f t="shared" si="76"/>
        <v>0</v>
      </c>
      <c r="T67" s="5">
        <f t="shared" si="76"/>
        <v>1</v>
      </c>
      <c r="U67" s="5">
        <f t="shared" si="76"/>
        <v>2</v>
      </c>
      <c r="V67" s="5">
        <f t="shared" si="76"/>
        <v>2</v>
      </c>
      <c r="W67" s="5">
        <f t="shared" si="76"/>
        <v>0</v>
      </c>
      <c r="X67" s="5">
        <f t="shared" si="76"/>
        <v>0</v>
      </c>
      <c r="Y67" s="5">
        <f t="shared" si="76"/>
        <v>0</v>
      </c>
      <c r="Z67" s="5">
        <f t="shared" si="76"/>
        <v>0</v>
      </c>
      <c r="AA67" s="5">
        <f t="shared" si="76"/>
        <v>1</v>
      </c>
      <c r="AB67" s="5">
        <f t="shared" si="76"/>
        <v>0</v>
      </c>
      <c r="AC67" s="5">
        <f t="shared" si="76"/>
        <v>0</v>
      </c>
      <c r="AD67" s="6">
        <f t="shared" si="75"/>
        <v>7</v>
      </c>
      <c r="AE67" s="1"/>
      <c r="AF67" s="9">
        <v>9</v>
      </c>
      <c r="AG67" s="7">
        <f t="shared" si="60"/>
        <v>60340</v>
      </c>
      <c r="AH67" s="7">
        <f t="shared" si="61"/>
        <v>0</v>
      </c>
      <c r="AI67" s="7">
        <f t="shared" si="62"/>
        <v>68477</v>
      </c>
      <c r="AJ67" s="7">
        <f t="shared" si="63"/>
        <v>141954</v>
      </c>
      <c r="AK67" s="7">
        <f t="shared" si="64"/>
        <v>145184</v>
      </c>
      <c r="AL67" s="7">
        <f t="shared" si="65"/>
        <v>0</v>
      </c>
      <c r="AM67" s="7">
        <f t="shared" si="66"/>
        <v>0</v>
      </c>
      <c r="AN67" s="7">
        <f t="shared" si="67"/>
        <v>0</v>
      </c>
      <c r="AO67" s="7">
        <f t="shared" si="68"/>
        <v>0</v>
      </c>
      <c r="AP67" s="7">
        <f t="shared" si="69"/>
        <v>80667</v>
      </c>
      <c r="AQ67" s="7">
        <f t="shared" si="70"/>
        <v>0</v>
      </c>
      <c r="AR67" s="7">
        <f t="shared" si="71"/>
        <v>0</v>
      </c>
    </row>
    <row r="68" spans="1:44" x14ac:dyDescent="0.25">
      <c r="C68" s="9">
        <v>10</v>
      </c>
      <c r="D68" s="4">
        <f t="shared" si="72"/>
        <v>61640</v>
      </c>
      <c r="E68" s="4">
        <f t="shared" si="58"/>
        <v>62940</v>
      </c>
      <c r="F68" s="4">
        <f t="shared" si="59"/>
        <v>68980</v>
      </c>
      <c r="G68" s="4">
        <f t="shared" si="59"/>
        <v>71480</v>
      </c>
      <c r="H68" s="4">
        <f t="shared" si="59"/>
        <v>73095</v>
      </c>
      <c r="I68" s="4">
        <f t="shared" si="59"/>
        <v>74710</v>
      </c>
      <c r="J68" s="4">
        <f t="shared" si="59"/>
        <v>76325</v>
      </c>
      <c r="K68" s="4">
        <f t="shared" si="59"/>
        <v>77940</v>
      </c>
      <c r="L68" s="4">
        <f t="shared" si="59"/>
        <v>79555</v>
      </c>
      <c r="M68" s="4">
        <f t="shared" si="59"/>
        <v>81170</v>
      </c>
      <c r="N68" s="4">
        <f t="shared" si="59"/>
        <v>82785</v>
      </c>
      <c r="O68" s="4">
        <f t="shared" si="73"/>
        <v>86285</v>
      </c>
      <c r="P68" s="1"/>
      <c r="Q68" s="9">
        <v>10</v>
      </c>
      <c r="R68" s="5">
        <f t="shared" si="76"/>
        <v>0</v>
      </c>
      <c r="S68" s="5">
        <f t="shared" si="76"/>
        <v>0</v>
      </c>
      <c r="T68" s="5">
        <f t="shared" si="76"/>
        <v>3</v>
      </c>
      <c r="U68" s="5">
        <f t="shared" si="76"/>
        <v>1</v>
      </c>
      <c r="V68" s="5">
        <f t="shared" si="76"/>
        <v>3</v>
      </c>
      <c r="W68" s="5">
        <f t="shared" si="76"/>
        <v>3</v>
      </c>
      <c r="X68" s="5">
        <f t="shared" si="76"/>
        <v>1</v>
      </c>
      <c r="Y68" s="5">
        <f t="shared" si="76"/>
        <v>0</v>
      </c>
      <c r="Z68" s="5">
        <f t="shared" si="76"/>
        <v>1</v>
      </c>
      <c r="AA68" s="5">
        <f t="shared" si="76"/>
        <v>0</v>
      </c>
      <c r="AB68" s="5">
        <f t="shared" si="76"/>
        <v>1</v>
      </c>
      <c r="AC68" s="5">
        <f t="shared" si="76"/>
        <v>0</v>
      </c>
      <c r="AD68" s="6">
        <f t="shared" si="75"/>
        <v>13</v>
      </c>
      <c r="AE68" s="1"/>
      <c r="AF68" s="9">
        <v>10</v>
      </c>
      <c r="AG68" s="7">
        <f t="shared" si="60"/>
        <v>0</v>
      </c>
      <c r="AH68" s="7">
        <f t="shared" si="61"/>
        <v>0</v>
      </c>
      <c r="AI68" s="7">
        <f t="shared" si="62"/>
        <v>206940</v>
      </c>
      <c r="AJ68" s="7">
        <f t="shared" si="63"/>
        <v>71480</v>
      </c>
      <c r="AK68" s="7">
        <f t="shared" si="64"/>
        <v>219285</v>
      </c>
      <c r="AL68" s="7">
        <f t="shared" si="65"/>
        <v>224130</v>
      </c>
      <c r="AM68" s="7">
        <f t="shared" si="66"/>
        <v>76325</v>
      </c>
      <c r="AN68" s="7">
        <f t="shared" si="67"/>
        <v>0</v>
      </c>
      <c r="AO68" s="7">
        <f t="shared" si="68"/>
        <v>79555</v>
      </c>
      <c r="AP68" s="7">
        <f t="shared" si="69"/>
        <v>0</v>
      </c>
      <c r="AQ68" s="7">
        <f t="shared" si="70"/>
        <v>82785</v>
      </c>
      <c r="AR68" s="7">
        <f t="shared" si="71"/>
        <v>0</v>
      </c>
    </row>
    <row r="69" spans="1:44" x14ac:dyDescent="0.25">
      <c r="C69" s="9">
        <v>11</v>
      </c>
      <c r="D69" s="4">
        <v>62940</v>
      </c>
      <c r="E69" s="4">
        <f>D69+(E51-D51)</f>
        <v>65240</v>
      </c>
      <c r="F69" s="4">
        <f t="shared" ref="F69:O69" si="77">E69+(F51-E51)</f>
        <v>69483</v>
      </c>
      <c r="G69" s="4">
        <f t="shared" si="77"/>
        <v>71983</v>
      </c>
      <c r="H69" s="4">
        <f t="shared" si="77"/>
        <v>73598</v>
      </c>
      <c r="I69" s="4">
        <f t="shared" si="77"/>
        <v>75213</v>
      </c>
      <c r="J69" s="4">
        <f t="shared" si="77"/>
        <v>76828</v>
      </c>
      <c r="K69" s="4">
        <f t="shared" si="77"/>
        <v>78443</v>
      </c>
      <c r="L69" s="4">
        <f t="shared" si="77"/>
        <v>80058</v>
      </c>
      <c r="M69" s="4">
        <f t="shared" si="77"/>
        <v>81673</v>
      </c>
      <c r="N69" s="4">
        <f t="shared" si="77"/>
        <v>83288</v>
      </c>
      <c r="O69" s="4">
        <f t="shared" si="77"/>
        <v>86788</v>
      </c>
      <c r="P69" s="1"/>
      <c r="Q69" s="9">
        <v>11</v>
      </c>
      <c r="R69" s="5">
        <f>SUM(R50:R51)</f>
        <v>1</v>
      </c>
      <c r="S69" s="5">
        <f t="shared" ref="S69:AC69" si="78">SUM(S50:S51)</f>
        <v>1</v>
      </c>
      <c r="T69" s="5">
        <f t="shared" si="78"/>
        <v>23</v>
      </c>
      <c r="U69" s="5">
        <f t="shared" si="78"/>
        <v>33</v>
      </c>
      <c r="V69" s="5">
        <f t="shared" si="78"/>
        <v>23</v>
      </c>
      <c r="W69" s="5">
        <f t="shared" si="78"/>
        <v>12</v>
      </c>
      <c r="X69" s="5">
        <f t="shared" si="78"/>
        <v>5</v>
      </c>
      <c r="Y69" s="5">
        <f t="shared" si="78"/>
        <v>5</v>
      </c>
      <c r="Z69" s="5">
        <f t="shared" si="78"/>
        <v>2</v>
      </c>
      <c r="AA69" s="5">
        <f t="shared" si="78"/>
        <v>2</v>
      </c>
      <c r="AB69" s="5">
        <f t="shared" si="78"/>
        <v>14</v>
      </c>
      <c r="AC69" s="5">
        <f t="shared" si="78"/>
        <v>0</v>
      </c>
      <c r="AD69" s="6">
        <f t="shared" si="75"/>
        <v>121</v>
      </c>
      <c r="AE69" s="1"/>
      <c r="AF69" s="9">
        <v>11</v>
      </c>
      <c r="AG69" s="7">
        <f t="shared" si="60"/>
        <v>62940</v>
      </c>
      <c r="AH69" s="7">
        <f t="shared" si="61"/>
        <v>65240</v>
      </c>
      <c r="AI69" s="7">
        <f t="shared" si="62"/>
        <v>1598109</v>
      </c>
      <c r="AJ69" s="7">
        <f t="shared" si="63"/>
        <v>2375439</v>
      </c>
      <c r="AK69" s="7">
        <f t="shared" si="64"/>
        <v>1692754</v>
      </c>
      <c r="AL69" s="7">
        <f t="shared" si="65"/>
        <v>902556</v>
      </c>
      <c r="AM69" s="7">
        <f t="shared" si="66"/>
        <v>384140</v>
      </c>
      <c r="AN69" s="7">
        <f t="shared" si="67"/>
        <v>392215</v>
      </c>
      <c r="AO69" s="7">
        <f t="shared" si="68"/>
        <v>160116</v>
      </c>
      <c r="AP69" s="7">
        <f t="shared" si="69"/>
        <v>163346</v>
      </c>
      <c r="AQ69" s="7">
        <f t="shared" si="70"/>
        <v>1166032</v>
      </c>
      <c r="AR69" s="7">
        <f t="shared" si="71"/>
        <v>0</v>
      </c>
    </row>
    <row r="70" spans="1:44" x14ac:dyDescent="0.25">
      <c r="C70" s="10"/>
      <c r="D70" s="10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"/>
      <c r="Q70" s="10"/>
      <c r="R70" s="12">
        <f>SUM(R59:R69)</f>
        <v>12</v>
      </c>
      <c r="S70" s="12">
        <f t="shared" ref="S70:AC70" si="79">SUM(S59:S69)</f>
        <v>3</v>
      </c>
      <c r="T70" s="12">
        <f t="shared" si="79"/>
        <v>30</v>
      </c>
      <c r="U70" s="12">
        <f t="shared" si="79"/>
        <v>48</v>
      </c>
      <c r="V70" s="12">
        <f t="shared" si="79"/>
        <v>30</v>
      </c>
      <c r="W70" s="12">
        <f t="shared" si="79"/>
        <v>16</v>
      </c>
      <c r="X70" s="12">
        <f t="shared" si="79"/>
        <v>6</v>
      </c>
      <c r="Y70" s="12">
        <f t="shared" si="79"/>
        <v>5</v>
      </c>
      <c r="Z70" s="12">
        <f t="shared" si="79"/>
        <v>3</v>
      </c>
      <c r="AA70" s="12">
        <f t="shared" si="79"/>
        <v>3</v>
      </c>
      <c r="AB70" s="12">
        <f t="shared" si="79"/>
        <v>15</v>
      </c>
      <c r="AC70" s="12">
        <f t="shared" si="79"/>
        <v>0</v>
      </c>
      <c r="AD70" s="6">
        <f>SUM(AD59:AD69)</f>
        <v>171</v>
      </c>
      <c r="AE70" s="1"/>
      <c r="AF70" s="30">
        <f>SUM(AG59:AR69)</f>
        <v>12358056</v>
      </c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</row>
    <row r="71" spans="1:44" x14ac:dyDescent="0.25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"/>
      <c r="Q71" s="10"/>
      <c r="R71" s="10"/>
      <c r="S71" s="10"/>
      <c r="T71" s="10"/>
      <c r="U71" s="13"/>
      <c r="V71" s="10"/>
      <c r="W71" s="10"/>
      <c r="X71" s="10"/>
      <c r="Y71" s="10"/>
      <c r="Z71" s="10"/>
      <c r="AA71" s="10"/>
      <c r="AB71" s="10"/>
      <c r="AC71" s="14">
        <f>AD69/AD70</f>
        <v>0.70760233918128657</v>
      </c>
      <c r="AD71" s="6">
        <f>SUM(R70:AC70)</f>
        <v>171</v>
      </c>
      <c r="AE71" s="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</row>
    <row r="73" spans="1:44" x14ac:dyDescent="0.25">
      <c r="C73" s="34" t="s">
        <v>16</v>
      </c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1"/>
      <c r="Q73" s="33" t="str">
        <f>C73</f>
        <v xml:space="preserve">ATHENS AREA </v>
      </c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1"/>
      <c r="AF73" s="33" t="str">
        <f>Q73</f>
        <v xml:space="preserve">ATHENS AREA </v>
      </c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</row>
    <row r="74" spans="1:44" x14ac:dyDescent="0.25">
      <c r="C74" s="32" t="s">
        <v>17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1"/>
      <c r="Q74" s="33" t="s">
        <v>19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1"/>
      <c r="AF74" s="33" t="s">
        <v>20</v>
      </c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</row>
    <row r="75" spans="1:44" x14ac:dyDescent="0.25">
      <c r="C75" s="32" t="s">
        <v>28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1"/>
      <c r="Q75" s="33" t="str">
        <f>C75</f>
        <v>2016-2017 (Fourth Year)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1"/>
      <c r="AF75" s="33" t="str">
        <f>Q75</f>
        <v>2016-2017 (Fourth Year)</v>
      </c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</row>
    <row r="76" spans="1:44" x14ac:dyDescent="0.25">
      <c r="C76" s="2" t="s">
        <v>2</v>
      </c>
      <c r="D76" s="2" t="s">
        <v>3</v>
      </c>
      <c r="E76" s="2" t="s">
        <v>4</v>
      </c>
      <c r="F76" s="2" t="s">
        <v>5</v>
      </c>
      <c r="G76" s="2" t="s">
        <v>6</v>
      </c>
      <c r="H76" s="2" t="s">
        <v>7</v>
      </c>
      <c r="I76" s="2" t="s">
        <v>8</v>
      </c>
      <c r="J76" s="2" t="s">
        <v>9</v>
      </c>
      <c r="K76" s="2" t="s">
        <v>10</v>
      </c>
      <c r="L76" s="2" t="s">
        <v>11</v>
      </c>
      <c r="M76" s="2" t="s">
        <v>12</v>
      </c>
      <c r="N76" s="2" t="s">
        <v>13</v>
      </c>
      <c r="O76" s="2" t="s">
        <v>14</v>
      </c>
      <c r="P76" s="1"/>
      <c r="Q76" s="2" t="s">
        <v>2</v>
      </c>
      <c r="R76" s="2" t="s">
        <v>3</v>
      </c>
      <c r="S76" s="2" t="s">
        <v>4</v>
      </c>
      <c r="T76" s="2" t="s">
        <v>5</v>
      </c>
      <c r="U76" s="2" t="s">
        <v>6</v>
      </c>
      <c r="V76" s="2" t="s">
        <v>7</v>
      </c>
      <c r="W76" s="2" t="s">
        <v>8</v>
      </c>
      <c r="X76" s="2" t="s">
        <v>9</v>
      </c>
      <c r="Y76" s="2" t="s">
        <v>10</v>
      </c>
      <c r="Z76" s="2" t="s">
        <v>11</v>
      </c>
      <c r="AA76" s="2" t="s">
        <v>12</v>
      </c>
      <c r="AB76" s="2" t="s">
        <v>13</v>
      </c>
      <c r="AC76" s="2" t="s">
        <v>14</v>
      </c>
      <c r="AD76" s="2" t="s">
        <v>15</v>
      </c>
      <c r="AE76" s="1"/>
      <c r="AF76" s="2" t="s">
        <v>2</v>
      </c>
      <c r="AG76" s="2" t="s">
        <v>3</v>
      </c>
      <c r="AH76" s="2" t="s">
        <v>4</v>
      </c>
      <c r="AI76" s="2" t="s">
        <v>5</v>
      </c>
      <c r="AJ76" s="2" t="s">
        <v>6</v>
      </c>
      <c r="AK76" s="2" t="s">
        <v>7</v>
      </c>
      <c r="AL76" s="2" t="s">
        <v>8</v>
      </c>
      <c r="AM76" s="2" t="s">
        <v>9</v>
      </c>
      <c r="AN76" s="2" t="s">
        <v>10</v>
      </c>
      <c r="AO76" s="2" t="s">
        <v>11</v>
      </c>
      <c r="AP76" s="2" t="s">
        <v>12</v>
      </c>
      <c r="AQ76" s="2" t="s">
        <v>13</v>
      </c>
      <c r="AR76" s="2" t="s">
        <v>14</v>
      </c>
    </row>
    <row r="77" spans="1:44" x14ac:dyDescent="0.25">
      <c r="A77" s="15" t="s">
        <v>21</v>
      </c>
      <c r="B77" s="18">
        <f>AF88</f>
        <v>12698502</v>
      </c>
      <c r="C77" s="3">
        <v>1</v>
      </c>
      <c r="D77" s="4">
        <f>D78-(D60-D59)</f>
        <v>54275</v>
      </c>
      <c r="E77" s="4">
        <f t="shared" ref="E77:E86" si="80">E78-(E60-E59)</f>
        <v>57075</v>
      </c>
      <c r="F77" s="4">
        <f t="shared" ref="F77:F86" si="81">F78-503</f>
        <v>66238</v>
      </c>
      <c r="G77" s="4">
        <f t="shared" ref="G77:G86" si="82">G78-503</f>
        <v>68738</v>
      </c>
      <c r="H77" s="4">
        <f t="shared" ref="H77:H86" si="83">H78-503</f>
        <v>70353</v>
      </c>
      <c r="I77" s="4">
        <f t="shared" ref="I77:I86" si="84">I78-503</f>
        <v>71968</v>
      </c>
      <c r="J77" s="4">
        <f t="shared" ref="J77:J86" si="85">J78-503</f>
        <v>73583</v>
      </c>
      <c r="K77" s="4">
        <f t="shared" ref="K77:K86" si="86">K78-503</f>
        <v>75198</v>
      </c>
      <c r="L77" s="4">
        <f t="shared" ref="L77:L86" si="87">L78-503</f>
        <v>76813</v>
      </c>
      <c r="M77" s="4">
        <f t="shared" ref="M77:M86" si="88">M78-503</f>
        <v>78428</v>
      </c>
      <c r="N77" s="4">
        <f t="shared" ref="N77:N86" si="89">N78-503</f>
        <v>80043</v>
      </c>
      <c r="O77" s="4">
        <f>O78-503</f>
        <v>83543</v>
      </c>
      <c r="P77" s="1"/>
      <c r="Q77" s="3">
        <v>1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6">
        <f>SUM(R77:AC77)</f>
        <v>0</v>
      </c>
      <c r="AE77" s="1"/>
      <c r="AF77" s="3">
        <v>1</v>
      </c>
      <c r="AG77" s="7">
        <f t="shared" ref="AG77:AG87" si="90">R77*D77</f>
        <v>0</v>
      </c>
      <c r="AH77" s="7">
        <f t="shared" ref="AH77:AH87" si="91">S77*E77</f>
        <v>0</v>
      </c>
      <c r="AI77" s="7">
        <f t="shared" ref="AI77:AI87" si="92">T77*F77</f>
        <v>0</v>
      </c>
      <c r="AJ77" s="7">
        <f t="shared" ref="AJ77:AJ87" si="93">U77*G77</f>
        <v>0</v>
      </c>
      <c r="AK77" s="7">
        <f t="shared" ref="AK77:AK87" si="94">V77*H77</f>
        <v>0</v>
      </c>
      <c r="AL77" s="7">
        <f t="shared" ref="AL77:AL87" si="95">W77*I77</f>
        <v>0</v>
      </c>
      <c r="AM77" s="7">
        <f t="shared" ref="AM77:AM87" si="96">X77*J77</f>
        <v>0</v>
      </c>
      <c r="AN77" s="7">
        <f t="shared" ref="AN77:AN87" si="97">Y77*K77</f>
        <v>0</v>
      </c>
      <c r="AO77" s="7">
        <f t="shared" ref="AO77:AO87" si="98">Z77*L77</f>
        <v>0</v>
      </c>
      <c r="AP77" s="7">
        <f t="shared" ref="AP77:AP87" si="99">AA77*M77</f>
        <v>0</v>
      </c>
      <c r="AQ77" s="7">
        <f t="shared" ref="AQ77:AQ87" si="100">AB77*N77</f>
        <v>0</v>
      </c>
      <c r="AR77" s="7">
        <f t="shared" ref="AR77:AR87" si="101">AC77*O77</f>
        <v>0</v>
      </c>
    </row>
    <row r="78" spans="1:44" x14ac:dyDescent="0.25">
      <c r="A78" s="15" t="s">
        <v>22</v>
      </c>
      <c r="B78" s="18">
        <f>B59</f>
        <v>12358056</v>
      </c>
      <c r="C78" s="3">
        <v>2</v>
      </c>
      <c r="D78" s="4">
        <f t="shared" ref="D78:D86" si="102">D79-(D61-D60)</f>
        <v>54775</v>
      </c>
      <c r="E78" s="4">
        <f t="shared" si="80"/>
        <v>57566</v>
      </c>
      <c r="F78" s="4">
        <f t="shared" si="81"/>
        <v>66741</v>
      </c>
      <c r="G78" s="4">
        <f t="shared" si="82"/>
        <v>69241</v>
      </c>
      <c r="H78" s="4">
        <f t="shared" si="83"/>
        <v>70856</v>
      </c>
      <c r="I78" s="4">
        <f t="shared" si="84"/>
        <v>72471</v>
      </c>
      <c r="J78" s="4">
        <f t="shared" si="85"/>
        <v>74086</v>
      </c>
      <c r="K78" s="4">
        <f t="shared" si="86"/>
        <v>75701</v>
      </c>
      <c r="L78" s="4">
        <f t="shared" si="87"/>
        <v>77316</v>
      </c>
      <c r="M78" s="4">
        <f t="shared" si="88"/>
        <v>78931</v>
      </c>
      <c r="N78" s="4">
        <f t="shared" si="89"/>
        <v>80546</v>
      </c>
      <c r="O78" s="4">
        <f t="shared" ref="O78:O86" si="103">O79-503</f>
        <v>84046</v>
      </c>
      <c r="P78" s="1"/>
      <c r="Q78" s="3">
        <v>2</v>
      </c>
      <c r="R78" s="5">
        <f>R59</f>
        <v>0</v>
      </c>
      <c r="S78" s="5">
        <f t="shared" ref="S78:AC78" si="104">S59</f>
        <v>0</v>
      </c>
      <c r="T78" s="5">
        <f t="shared" si="104"/>
        <v>0</v>
      </c>
      <c r="U78" s="5">
        <f t="shared" si="104"/>
        <v>0</v>
      </c>
      <c r="V78" s="5">
        <f t="shared" si="104"/>
        <v>0</v>
      </c>
      <c r="W78" s="5">
        <f t="shared" si="104"/>
        <v>0</v>
      </c>
      <c r="X78" s="5">
        <f t="shared" si="104"/>
        <v>0</v>
      </c>
      <c r="Y78" s="5">
        <f t="shared" si="104"/>
        <v>0</v>
      </c>
      <c r="Z78" s="5">
        <f t="shared" si="104"/>
        <v>0</v>
      </c>
      <c r="AA78" s="5">
        <f t="shared" si="104"/>
        <v>0</v>
      </c>
      <c r="AB78" s="5">
        <f t="shared" si="104"/>
        <v>0</v>
      </c>
      <c r="AC78" s="5">
        <f t="shared" si="104"/>
        <v>0</v>
      </c>
      <c r="AD78" s="6">
        <f t="shared" ref="AD78:AD87" si="105">SUM(R78:AC78)</f>
        <v>0</v>
      </c>
      <c r="AE78" s="1"/>
      <c r="AF78" s="3">
        <v>2</v>
      </c>
      <c r="AG78" s="7">
        <f t="shared" si="90"/>
        <v>0</v>
      </c>
      <c r="AH78" s="7">
        <f t="shared" si="91"/>
        <v>0</v>
      </c>
      <c r="AI78" s="7">
        <f t="shared" si="92"/>
        <v>0</v>
      </c>
      <c r="AJ78" s="7">
        <f t="shared" si="93"/>
        <v>0</v>
      </c>
      <c r="AK78" s="7">
        <f t="shared" si="94"/>
        <v>0</v>
      </c>
      <c r="AL78" s="7">
        <f t="shared" si="95"/>
        <v>0</v>
      </c>
      <c r="AM78" s="7">
        <f t="shared" si="96"/>
        <v>0</v>
      </c>
      <c r="AN78" s="7">
        <f t="shared" si="97"/>
        <v>0</v>
      </c>
      <c r="AO78" s="7">
        <f t="shared" si="98"/>
        <v>0</v>
      </c>
      <c r="AP78" s="7">
        <f t="shared" si="99"/>
        <v>0</v>
      </c>
      <c r="AQ78" s="7">
        <f t="shared" si="100"/>
        <v>0</v>
      </c>
      <c r="AR78" s="7">
        <f t="shared" si="101"/>
        <v>0</v>
      </c>
    </row>
    <row r="79" spans="1:44" x14ac:dyDescent="0.25">
      <c r="A79" s="15" t="s">
        <v>23</v>
      </c>
      <c r="B79" s="18">
        <f>B77-B78</f>
        <v>340446</v>
      </c>
      <c r="C79" s="3">
        <v>3</v>
      </c>
      <c r="D79" s="4">
        <f t="shared" si="102"/>
        <v>55275</v>
      </c>
      <c r="E79" s="4">
        <f t="shared" si="80"/>
        <v>58075</v>
      </c>
      <c r="F79" s="4">
        <f t="shared" si="81"/>
        <v>67244</v>
      </c>
      <c r="G79" s="4">
        <f t="shared" si="82"/>
        <v>69744</v>
      </c>
      <c r="H79" s="4">
        <f t="shared" si="83"/>
        <v>71359</v>
      </c>
      <c r="I79" s="4">
        <f t="shared" si="84"/>
        <v>72974</v>
      </c>
      <c r="J79" s="4">
        <f t="shared" si="85"/>
        <v>74589</v>
      </c>
      <c r="K79" s="4">
        <f t="shared" si="86"/>
        <v>76204</v>
      </c>
      <c r="L79" s="4">
        <f t="shared" si="87"/>
        <v>77819</v>
      </c>
      <c r="M79" s="4">
        <f t="shared" si="88"/>
        <v>79434</v>
      </c>
      <c r="N79" s="4">
        <f t="shared" si="89"/>
        <v>81049</v>
      </c>
      <c r="O79" s="4">
        <f t="shared" si="103"/>
        <v>84549</v>
      </c>
      <c r="P79" s="1"/>
      <c r="Q79" s="3">
        <v>3</v>
      </c>
      <c r="R79" s="5">
        <f t="shared" ref="R79:AC86" si="106">R60</f>
        <v>0</v>
      </c>
      <c r="S79" s="5">
        <f t="shared" si="106"/>
        <v>0</v>
      </c>
      <c r="T79" s="5">
        <f t="shared" si="106"/>
        <v>0</v>
      </c>
      <c r="U79" s="5">
        <f t="shared" si="106"/>
        <v>0</v>
      </c>
      <c r="V79" s="5">
        <f t="shared" si="106"/>
        <v>0</v>
      </c>
      <c r="W79" s="5">
        <f t="shared" si="106"/>
        <v>0</v>
      </c>
      <c r="X79" s="5">
        <f t="shared" si="106"/>
        <v>0</v>
      </c>
      <c r="Y79" s="5">
        <f t="shared" si="106"/>
        <v>0</v>
      </c>
      <c r="Z79" s="5">
        <f t="shared" si="106"/>
        <v>0</v>
      </c>
      <c r="AA79" s="5">
        <f t="shared" si="106"/>
        <v>0</v>
      </c>
      <c r="AB79" s="5">
        <f t="shared" si="106"/>
        <v>0</v>
      </c>
      <c r="AC79" s="5">
        <f t="shared" si="106"/>
        <v>0</v>
      </c>
      <c r="AD79" s="6">
        <f t="shared" si="105"/>
        <v>0</v>
      </c>
      <c r="AE79" s="1"/>
      <c r="AF79" s="3">
        <v>3</v>
      </c>
      <c r="AG79" s="7">
        <f t="shared" si="90"/>
        <v>0</v>
      </c>
      <c r="AH79" s="7">
        <f t="shared" si="91"/>
        <v>0</v>
      </c>
      <c r="AI79" s="7">
        <f t="shared" si="92"/>
        <v>0</v>
      </c>
      <c r="AJ79" s="7">
        <f t="shared" si="93"/>
        <v>0</v>
      </c>
      <c r="AK79" s="7">
        <f t="shared" si="94"/>
        <v>0</v>
      </c>
      <c r="AL79" s="7">
        <f t="shared" si="95"/>
        <v>0</v>
      </c>
      <c r="AM79" s="7">
        <f t="shared" si="96"/>
        <v>0</v>
      </c>
      <c r="AN79" s="7">
        <f t="shared" si="97"/>
        <v>0</v>
      </c>
      <c r="AO79" s="7">
        <f t="shared" si="98"/>
        <v>0</v>
      </c>
      <c r="AP79" s="7">
        <f t="shared" si="99"/>
        <v>0</v>
      </c>
      <c r="AQ79" s="7">
        <f t="shared" si="100"/>
        <v>0</v>
      </c>
      <c r="AR79" s="7">
        <f t="shared" si="101"/>
        <v>0</v>
      </c>
    </row>
    <row r="80" spans="1:44" x14ac:dyDescent="0.25">
      <c r="A80" s="15" t="s">
        <v>24</v>
      </c>
      <c r="B80" s="19">
        <f>B79/B78</f>
        <v>2.7548507629355297E-2</v>
      </c>
      <c r="C80" s="3">
        <v>4</v>
      </c>
      <c r="D80" s="4">
        <f t="shared" si="102"/>
        <v>55775</v>
      </c>
      <c r="E80" s="4">
        <f t="shared" si="80"/>
        <v>58575</v>
      </c>
      <c r="F80" s="4">
        <f t="shared" si="81"/>
        <v>67747</v>
      </c>
      <c r="G80" s="4">
        <f t="shared" si="82"/>
        <v>70247</v>
      </c>
      <c r="H80" s="4">
        <f t="shared" si="83"/>
        <v>71862</v>
      </c>
      <c r="I80" s="4">
        <f t="shared" si="84"/>
        <v>73477</v>
      </c>
      <c r="J80" s="4">
        <f t="shared" si="85"/>
        <v>75092</v>
      </c>
      <c r="K80" s="4">
        <f t="shared" si="86"/>
        <v>76707</v>
      </c>
      <c r="L80" s="4">
        <f t="shared" si="87"/>
        <v>78322</v>
      </c>
      <c r="M80" s="4">
        <f t="shared" si="88"/>
        <v>79937</v>
      </c>
      <c r="N80" s="4">
        <f t="shared" si="89"/>
        <v>81552</v>
      </c>
      <c r="O80" s="4">
        <f t="shared" si="103"/>
        <v>85052</v>
      </c>
      <c r="P80" s="1"/>
      <c r="Q80" s="3">
        <v>4</v>
      </c>
      <c r="R80" s="5">
        <f t="shared" si="106"/>
        <v>0</v>
      </c>
      <c r="S80" s="5">
        <f t="shared" si="106"/>
        <v>0</v>
      </c>
      <c r="T80" s="5">
        <f t="shared" si="106"/>
        <v>0</v>
      </c>
      <c r="U80" s="5">
        <f t="shared" si="106"/>
        <v>0</v>
      </c>
      <c r="V80" s="5">
        <f t="shared" si="106"/>
        <v>0</v>
      </c>
      <c r="W80" s="5">
        <f t="shared" si="106"/>
        <v>0</v>
      </c>
      <c r="X80" s="5">
        <f t="shared" si="106"/>
        <v>0</v>
      </c>
      <c r="Y80" s="5">
        <f t="shared" si="106"/>
        <v>0</v>
      </c>
      <c r="Z80" s="5">
        <f t="shared" si="106"/>
        <v>0</v>
      </c>
      <c r="AA80" s="5">
        <f t="shared" si="106"/>
        <v>0</v>
      </c>
      <c r="AB80" s="5">
        <f t="shared" si="106"/>
        <v>0</v>
      </c>
      <c r="AC80" s="5">
        <f t="shared" si="106"/>
        <v>0</v>
      </c>
      <c r="AD80" s="6">
        <f t="shared" si="105"/>
        <v>0</v>
      </c>
      <c r="AE80" s="1"/>
      <c r="AF80" s="3">
        <v>4</v>
      </c>
      <c r="AG80" s="7">
        <f t="shared" si="90"/>
        <v>0</v>
      </c>
      <c r="AH80" s="7">
        <f t="shared" si="91"/>
        <v>0</v>
      </c>
      <c r="AI80" s="7">
        <f t="shared" si="92"/>
        <v>0</v>
      </c>
      <c r="AJ80" s="7">
        <f t="shared" si="93"/>
        <v>0</v>
      </c>
      <c r="AK80" s="7">
        <f t="shared" si="94"/>
        <v>0</v>
      </c>
      <c r="AL80" s="7">
        <f t="shared" si="95"/>
        <v>0</v>
      </c>
      <c r="AM80" s="7">
        <f t="shared" si="96"/>
        <v>0</v>
      </c>
      <c r="AN80" s="7">
        <f t="shared" si="97"/>
        <v>0</v>
      </c>
      <c r="AO80" s="7">
        <f t="shared" si="98"/>
        <v>0</v>
      </c>
      <c r="AP80" s="7">
        <f t="shared" si="99"/>
        <v>0</v>
      </c>
      <c r="AQ80" s="7">
        <f t="shared" si="100"/>
        <v>0</v>
      </c>
      <c r="AR80" s="7">
        <f t="shared" si="101"/>
        <v>0</v>
      </c>
    </row>
    <row r="81" spans="1:44" x14ac:dyDescent="0.25">
      <c r="C81" s="3">
        <v>5</v>
      </c>
      <c r="D81" s="4">
        <f t="shared" si="102"/>
        <v>57025</v>
      </c>
      <c r="E81" s="4">
        <f t="shared" si="80"/>
        <v>59075</v>
      </c>
      <c r="F81" s="4">
        <f t="shared" si="81"/>
        <v>68250</v>
      </c>
      <c r="G81" s="4">
        <f t="shared" si="82"/>
        <v>70750</v>
      </c>
      <c r="H81" s="4">
        <f t="shared" si="83"/>
        <v>72365</v>
      </c>
      <c r="I81" s="4">
        <f t="shared" si="84"/>
        <v>73980</v>
      </c>
      <c r="J81" s="4">
        <f t="shared" si="85"/>
        <v>75595</v>
      </c>
      <c r="K81" s="4">
        <f t="shared" si="86"/>
        <v>77210</v>
      </c>
      <c r="L81" s="4">
        <f t="shared" si="87"/>
        <v>78825</v>
      </c>
      <c r="M81" s="4">
        <f t="shared" si="88"/>
        <v>80440</v>
      </c>
      <c r="N81" s="4">
        <f t="shared" si="89"/>
        <v>82055</v>
      </c>
      <c r="O81" s="4">
        <f t="shared" si="103"/>
        <v>85555</v>
      </c>
      <c r="P81" s="1"/>
      <c r="Q81" s="3">
        <v>5</v>
      </c>
      <c r="R81" s="5">
        <f t="shared" si="106"/>
        <v>2</v>
      </c>
      <c r="S81" s="5">
        <f t="shared" si="106"/>
        <v>0</v>
      </c>
      <c r="T81" s="5">
        <f t="shared" si="106"/>
        <v>0</v>
      </c>
      <c r="U81" s="5">
        <f t="shared" si="106"/>
        <v>1</v>
      </c>
      <c r="V81" s="5">
        <f t="shared" si="106"/>
        <v>0</v>
      </c>
      <c r="W81" s="5">
        <f t="shared" si="106"/>
        <v>0</v>
      </c>
      <c r="X81" s="5">
        <f t="shared" si="106"/>
        <v>0</v>
      </c>
      <c r="Y81" s="5">
        <f t="shared" si="106"/>
        <v>0</v>
      </c>
      <c r="Z81" s="5">
        <f t="shared" si="106"/>
        <v>0</v>
      </c>
      <c r="AA81" s="5">
        <f t="shared" si="106"/>
        <v>0</v>
      </c>
      <c r="AB81" s="5">
        <f t="shared" si="106"/>
        <v>0</v>
      </c>
      <c r="AC81" s="5">
        <f t="shared" si="106"/>
        <v>0</v>
      </c>
      <c r="AD81" s="6">
        <f t="shared" si="105"/>
        <v>3</v>
      </c>
      <c r="AE81" s="1"/>
      <c r="AF81" s="3">
        <v>5</v>
      </c>
      <c r="AG81" s="7">
        <f t="shared" si="90"/>
        <v>114050</v>
      </c>
      <c r="AH81" s="7">
        <f t="shared" si="91"/>
        <v>0</v>
      </c>
      <c r="AI81" s="7">
        <f t="shared" si="92"/>
        <v>0</v>
      </c>
      <c r="AJ81" s="7">
        <f t="shared" si="93"/>
        <v>70750</v>
      </c>
      <c r="AK81" s="7">
        <f t="shared" si="94"/>
        <v>0</v>
      </c>
      <c r="AL81" s="7">
        <f t="shared" si="95"/>
        <v>0</v>
      </c>
      <c r="AM81" s="7">
        <f t="shared" si="96"/>
        <v>0</v>
      </c>
      <c r="AN81" s="7">
        <f t="shared" si="97"/>
        <v>0</v>
      </c>
      <c r="AO81" s="7">
        <f t="shared" si="98"/>
        <v>0</v>
      </c>
      <c r="AP81" s="7">
        <f t="shared" si="99"/>
        <v>0</v>
      </c>
      <c r="AQ81" s="7">
        <f t="shared" si="100"/>
        <v>0</v>
      </c>
      <c r="AR81" s="7">
        <f t="shared" si="101"/>
        <v>0</v>
      </c>
    </row>
    <row r="82" spans="1:44" x14ac:dyDescent="0.25">
      <c r="A82" s="15" t="s">
        <v>0</v>
      </c>
      <c r="B82" s="17">
        <v>40123</v>
      </c>
      <c r="C82" s="3">
        <v>6</v>
      </c>
      <c r="D82" s="4">
        <f t="shared" si="102"/>
        <v>58275</v>
      </c>
      <c r="E82" s="4">
        <f t="shared" si="80"/>
        <v>59575</v>
      </c>
      <c r="F82" s="4">
        <f t="shared" si="81"/>
        <v>68753</v>
      </c>
      <c r="G82" s="4">
        <f t="shared" si="82"/>
        <v>71253</v>
      </c>
      <c r="H82" s="4">
        <f t="shared" si="83"/>
        <v>72868</v>
      </c>
      <c r="I82" s="4">
        <f t="shared" si="84"/>
        <v>74483</v>
      </c>
      <c r="J82" s="4">
        <f t="shared" si="85"/>
        <v>76098</v>
      </c>
      <c r="K82" s="4">
        <f t="shared" si="86"/>
        <v>77713</v>
      </c>
      <c r="L82" s="4">
        <f t="shared" si="87"/>
        <v>79328</v>
      </c>
      <c r="M82" s="4">
        <f t="shared" si="88"/>
        <v>80943</v>
      </c>
      <c r="N82" s="4">
        <f t="shared" si="89"/>
        <v>82558</v>
      </c>
      <c r="O82" s="4">
        <f t="shared" si="103"/>
        <v>86058</v>
      </c>
      <c r="P82" s="1"/>
      <c r="Q82" s="3">
        <v>6</v>
      </c>
      <c r="R82" s="5">
        <f t="shared" si="106"/>
        <v>3</v>
      </c>
      <c r="S82" s="5">
        <f t="shared" si="106"/>
        <v>0</v>
      </c>
      <c r="T82" s="5">
        <f t="shared" si="106"/>
        <v>0</v>
      </c>
      <c r="U82" s="5">
        <f t="shared" si="106"/>
        <v>3</v>
      </c>
      <c r="V82" s="5">
        <f t="shared" si="106"/>
        <v>0</v>
      </c>
      <c r="W82" s="5">
        <f t="shared" si="106"/>
        <v>0</v>
      </c>
      <c r="X82" s="5">
        <f t="shared" si="106"/>
        <v>0</v>
      </c>
      <c r="Y82" s="5">
        <f t="shared" si="106"/>
        <v>0</v>
      </c>
      <c r="Z82" s="5">
        <f t="shared" si="106"/>
        <v>0</v>
      </c>
      <c r="AA82" s="5">
        <f t="shared" si="106"/>
        <v>0</v>
      </c>
      <c r="AB82" s="5">
        <f t="shared" si="106"/>
        <v>0</v>
      </c>
      <c r="AC82" s="5">
        <f t="shared" si="106"/>
        <v>0</v>
      </c>
      <c r="AD82" s="6">
        <f t="shared" si="105"/>
        <v>6</v>
      </c>
      <c r="AE82" s="1"/>
      <c r="AF82" s="3">
        <v>6</v>
      </c>
      <c r="AG82" s="7">
        <f t="shared" si="90"/>
        <v>174825</v>
      </c>
      <c r="AH82" s="7">
        <f t="shared" si="91"/>
        <v>0</v>
      </c>
      <c r="AI82" s="7">
        <f t="shared" si="92"/>
        <v>0</v>
      </c>
      <c r="AJ82" s="7">
        <f t="shared" si="93"/>
        <v>213759</v>
      </c>
      <c r="AK82" s="7">
        <f t="shared" si="94"/>
        <v>0</v>
      </c>
      <c r="AL82" s="7">
        <f t="shared" si="95"/>
        <v>0</v>
      </c>
      <c r="AM82" s="7">
        <f t="shared" si="96"/>
        <v>0</v>
      </c>
      <c r="AN82" s="7">
        <f t="shared" si="97"/>
        <v>0</v>
      </c>
      <c r="AO82" s="7">
        <f t="shared" si="98"/>
        <v>0</v>
      </c>
      <c r="AP82" s="7">
        <f t="shared" si="99"/>
        <v>0</v>
      </c>
      <c r="AQ82" s="7">
        <f t="shared" si="100"/>
        <v>0</v>
      </c>
      <c r="AR82" s="7">
        <f t="shared" si="101"/>
        <v>0</v>
      </c>
    </row>
    <row r="83" spans="1:44" x14ac:dyDescent="0.25">
      <c r="A83" s="15" t="s">
        <v>1</v>
      </c>
      <c r="B83" s="20">
        <v>3.3547487759468786E-3</v>
      </c>
      <c r="C83" s="8">
        <v>7</v>
      </c>
      <c r="D83" s="4">
        <f t="shared" si="102"/>
        <v>59525</v>
      </c>
      <c r="E83" s="4">
        <f t="shared" si="80"/>
        <v>60825</v>
      </c>
      <c r="F83" s="4">
        <f t="shared" si="81"/>
        <v>69256</v>
      </c>
      <c r="G83" s="4">
        <f t="shared" si="82"/>
        <v>71756</v>
      </c>
      <c r="H83" s="4">
        <f t="shared" si="83"/>
        <v>73371</v>
      </c>
      <c r="I83" s="4">
        <f t="shared" si="84"/>
        <v>74986</v>
      </c>
      <c r="J83" s="4">
        <f t="shared" si="85"/>
        <v>76601</v>
      </c>
      <c r="K83" s="4">
        <f t="shared" si="86"/>
        <v>78216</v>
      </c>
      <c r="L83" s="4">
        <f t="shared" si="87"/>
        <v>79831</v>
      </c>
      <c r="M83" s="4">
        <f t="shared" si="88"/>
        <v>81446</v>
      </c>
      <c r="N83" s="4">
        <f t="shared" si="89"/>
        <v>83061</v>
      </c>
      <c r="O83" s="4">
        <f t="shared" si="103"/>
        <v>86561</v>
      </c>
      <c r="P83" s="1"/>
      <c r="Q83" s="8">
        <v>7</v>
      </c>
      <c r="R83" s="5">
        <f t="shared" si="106"/>
        <v>0</v>
      </c>
      <c r="S83" s="5">
        <f t="shared" si="106"/>
        <v>1</v>
      </c>
      <c r="T83" s="5">
        <f t="shared" si="106"/>
        <v>1</v>
      </c>
      <c r="U83" s="5">
        <f t="shared" si="106"/>
        <v>2</v>
      </c>
      <c r="V83" s="5">
        <f t="shared" si="106"/>
        <v>1</v>
      </c>
      <c r="W83" s="5">
        <f t="shared" si="106"/>
        <v>1</v>
      </c>
      <c r="X83" s="5">
        <f t="shared" si="106"/>
        <v>0</v>
      </c>
      <c r="Y83" s="5">
        <f t="shared" si="106"/>
        <v>0</v>
      </c>
      <c r="Z83" s="5">
        <f t="shared" si="106"/>
        <v>0</v>
      </c>
      <c r="AA83" s="5">
        <f t="shared" si="106"/>
        <v>0</v>
      </c>
      <c r="AB83" s="5">
        <f t="shared" si="106"/>
        <v>0</v>
      </c>
      <c r="AC83" s="5">
        <f t="shared" si="106"/>
        <v>0</v>
      </c>
      <c r="AD83" s="6">
        <f t="shared" si="105"/>
        <v>6</v>
      </c>
      <c r="AE83" s="1"/>
      <c r="AF83" s="8">
        <v>7</v>
      </c>
      <c r="AG83" s="7">
        <f t="shared" si="90"/>
        <v>0</v>
      </c>
      <c r="AH83" s="7">
        <f t="shared" si="91"/>
        <v>60825</v>
      </c>
      <c r="AI83" s="7">
        <f t="shared" si="92"/>
        <v>69256</v>
      </c>
      <c r="AJ83" s="7">
        <f t="shared" si="93"/>
        <v>143512</v>
      </c>
      <c r="AK83" s="7">
        <f t="shared" si="94"/>
        <v>73371</v>
      </c>
      <c r="AL83" s="7">
        <f t="shared" si="95"/>
        <v>74986</v>
      </c>
      <c r="AM83" s="7">
        <f t="shared" si="96"/>
        <v>0</v>
      </c>
      <c r="AN83" s="7">
        <f t="shared" si="97"/>
        <v>0</v>
      </c>
      <c r="AO83" s="7">
        <f t="shared" si="98"/>
        <v>0</v>
      </c>
      <c r="AP83" s="7">
        <f t="shared" si="99"/>
        <v>0</v>
      </c>
      <c r="AQ83" s="7">
        <f t="shared" si="100"/>
        <v>0</v>
      </c>
      <c r="AR83" s="7">
        <f t="shared" si="101"/>
        <v>0</v>
      </c>
    </row>
    <row r="84" spans="1:44" x14ac:dyDescent="0.25">
      <c r="C84" s="8">
        <v>8</v>
      </c>
      <c r="D84" s="4">
        <f t="shared" si="102"/>
        <v>60825</v>
      </c>
      <c r="E84" s="4">
        <f t="shared" si="80"/>
        <v>62125</v>
      </c>
      <c r="F84" s="4">
        <f t="shared" si="81"/>
        <v>69759</v>
      </c>
      <c r="G84" s="4">
        <f t="shared" si="82"/>
        <v>72259</v>
      </c>
      <c r="H84" s="4">
        <f t="shared" si="83"/>
        <v>73874</v>
      </c>
      <c r="I84" s="4">
        <f t="shared" si="84"/>
        <v>75489</v>
      </c>
      <c r="J84" s="4">
        <f t="shared" si="85"/>
        <v>77104</v>
      </c>
      <c r="K84" s="4">
        <f t="shared" si="86"/>
        <v>78719</v>
      </c>
      <c r="L84" s="4">
        <f t="shared" si="87"/>
        <v>80334</v>
      </c>
      <c r="M84" s="4">
        <f t="shared" si="88"/>
        <v>81949</v>
      </c>
      <c r="N84" s="4">
        <f t="shared" si="89"/>
        <v>83564</v>
      </c>
      <c r="O84" s="4">
        <f t="shared" si="103"/>
        <v>87064</v>
      </c>
      <c r="P84" s="1"/>
      <c r="Q84" s="8">
        <v>8</v>
      </c>
      <c r="R84" s="5">
        <f t="shared" si="106"/>
        <v>3</v>
      </c>
      <c r="S84" s="5">
        <f t="shared" si="106"/>
        <v>0</v>
      </c>
      <c r="T84" s="5">
        <f t="shared" si="106"/>
        <v>1</v>
      </c>
      <c r="U84" s="5">
        <f t="shared" si="106"/>
        <v>1</v>
      </c>
      <c r="V84" s="5">
        <f t="shared" si="106"/>
        <v>0</v>
      </c>
      <c r="W84" s="5">
        <f t="shared" si="106"/>
        <v>0</v>
      </c>
      <c r="X84" s="5">
        <f t="shared" si="106"/>
        <v>0</v>
      </c>
      <c r="Y84" s="5">
        <f t="shared" si="106"/>
        <v>0</v>
      </c>
      <c r="Z84" s="5">
        <f t="shared" si="106"/>
        <v>0</v>
      </c>
      <c r="AA84" s="5">
        <f t="shared" si="106"/>
        <v>0</v>
      </c>
      <c r="AB84" s="5">
        <f t="shared" si="106"/>
        <v>0</v>
      </c>
      <c r="AC84" s="5">
        <f t="shared" si="106"/>
        <v>0</v>
      </c>
      <c r="AD84" s="6">
        <f t="shared" si="105"/>
        <v>5</v>
      </c>
      <c r="AE84" s="1"/>
      <c r="AF84" s="8">
        <v>8</v>
      </c>
      <c r="AG84" s="7">
        <f t="shared" si="90"/>
        <v>182475</v>
      </c>
      <c r="AH84" s="7">
        <f t="shared" si="91"/>
        <v>0</v>
      </c>
      <c r="AI84" s="7">
        <f t="shared" si="92"/>
        <v>69759</v>
      </c>
      <c r="AJ84" s="7">
        <f t="shared" si="93"/>
        <v>72259</v>
      </c>
      <c r="AK84" s="7">
        <f t="shared" si="94"/>
        <v>0</v>
      </c>
      <c r="AL84" s="7">
        <f t="shared" si="95"/>
        <v>0</v>
      </c>
      <c r="AM84" s="7">
        <f t="shared" si="96"/>
        <v>0</v>
      </c>
      <c r="AN84" s="7">
        <f t="shared" si="97"/>
        <v>0</v>
      </c>
      <c r="AO84" s="7">
        <f t="shared" si="98"/>
        <v>0</v>
      </c>
      <c r="AP84" s="7">
        <f t="shared" si="99"/>
        <v>0</v>
      </c>
      <c r="AQ84" s="7">
        <f t="shared" si="100"/>
        <v>0</v>
      </c>
      <c r="AR84" s="7">
        <f t="shared" si="101"/>
        <v>0</v>
      </c>
    </row>
    <row r="85" spans="1:44" x14ac:dyDescent="0.25">
      <c r="C85" s="9">
        <v>9</v>
      </c>
      <c r="D85" s="4">
        <f t="shared" si="102"/>
        <v>62125</v>
      </c>
      <c r="E85" s="4">
        <f t="shared" si="80"/>
        <v>63425</v>
      </c>
      <c r="F85" s="4">
        <f t="shared" si="81"/>
        <v>70262</v>
      </c>
      <c r="G85" s="4">
        <f t="shared" si="82"/>
        <v>72762</v>
      </c>
      <c r="H85" s="4">
        <f t="shared" si="83"/>
        <v>74377</v>
      </c>
      <c r="I85" s="4">
        <f t="shared" si="84"/>
        <v>75992</v>
      </c>
      <c r="J85" s="4">
        <f t="shared" si="85"/>
        <v>77607</v>
      </c>
      <c r="K85" s="4">
        <f t="shared" si="86"/>
        <v>79222</v>
      </c>
      <c r="L85" s="4">
        <f t="shared" si="87"/>
        <v>80837</v>
      </c>
      <c r="M85" s="4">
        <f t="shared" si="88"/>
        <v>82452</v>
      </c>
      <c r="N85" s="4">
        <f t="shared" si="89"/>
        <v>84067</v>
      </c>
      <c r="O85" s="4">
        <f t="shared" si="103"/>
        <v>87567</v>
      </c>
      <c r="P85" s="1"/>
      <c r="Q85" s="9">
        <v>9</v>
      </c>
      <c r="R85" s="5">
        <f t="shared" si="106"/>
        <v>2</v>
      </c>
      <c r="S85" s="5">
        <f t="shared" si="106"/>
        <v>1</v>
      </c>
      <c r="T85" s="5">
        <f t="shared" si="106"/>
        <v>1</v>
      </c>
      <c r="U85" s="5">
        <f t="shared" si="106"/>
        <v>5</v>
      </c>
      <c r="V85" s="5">
        <f t="shared" si="106"/>
        <v>1</v>
      </c>
      <c r="W85" s="5">
        <f t="shared" si="106"/>
        <v>0</v>
      </c>
      <c r="X85" s="5">
        <f t="shared" si="106"/>
        <v>0</v>
      </c>
      <c r="Y85" s="5">
        <f t="shared" si="106"/>
        <v>0</v>
      </c>
      <c r="Z85" s="5">
        <f t="shared" si="106"/>
        <v>0</v>
      </c>
      <c r="AA85" s="5">
        <f t="shared" si="106"/>
        <v>0</v>
      </c>
      <c r="AB85" s="5">
        <f t="shared" si="106"/>
        <v>0</v>
      </c>
      <c r="AC85" s="5">
        <f t="shared" si="106"/>
        <v>0</v>
      </c>
      <c r="AD85" s="6">
        <f t="shared" si="105"/>
        <v>10</v>
      </c>
      <c r="AE85" s="1"/>
      <c r="AF85" s="9">
        <v>9</v>
      </c>
      <c r="AG85" s="7">
        <f t="shared" si="90"/>
        <v>124250</v>
      </c>
      <c r="AH85" s="7">
        <f t="shared" si="91"/>
        <v>63425</v>
      </c>
      <c r="AI85" s="7">
        <f t="shared" si="92"/>
        <v>70262</v>
      </c>
      <c r="AJ85" s="7">
        <f t="shared" si="93"/>
        <v>363810</v>
      </c>
      <c r="AK85" s="7">
        <f t="shared" si="94"/>
        <v>74377</v>
      </c>
      <c r="AL85" s="7">
        <f t="shared" si="95"/>
        <v>0</v>
      </c>
      <c r="AM85" s="7">
        <f t="shared" si="96"/>
        <v>0</v>
      </c>
      <c r="AN85" s="7">
        <f t="shared" si="97"/>
        <v>0</v>
      </c>
      <c r="AO85" s="7">
        <f t="shared" si="98"/>
        <v>0</v>
      </c>
      <c r="AP85" s="7">
        <f t="shared" si="99"/>
        <v>0</v>
      </c>
      <c r="AQ85" s="7">
        <f t="shared" si="100"/>
        <v>0</v>
      </c>
      <c r="AR85" s="7">
        <f t="shared" si="101"/>
        <v>0</v>
      </c>
    </row>
    <row r="86" spans="1:44" x14ac:dyDescent="0.25">
      <c r="C86" s="9">
        <v>10</v>
      </c>
      <c r="D86" s="4">
        <f t="shared" si="102"/>
        <v>63425</v>
      </c>
      <c r="E86" s="4">
        <f t="shared" si="80"/>
        <v>64725</v>
      </c>
      <c r="F86" s="4">
        <f t="shared" si="81"/>
        <v>70765</v>
      </c>
      <c r="G86" s="4">
        <f t="shared" si="82"/>
        <v>73265</v>
      </c>
      <c r="H86" s="4">
        <f t="shared" si="83"/>
        <v>74880</v>
      </c>
      <c r="I86" s="4">
        <f t="shared" si="84"/>
        <v>76495</v>
      </c>
      <c r="J86" s="4">
        <f t="shared" si="85"/>
        <v>78110</v>
      </c>
      <c r="K86" s="4">
        <f t="shared" si="86"/>
        <v>79725</v>
      </c>
      <c r="L86" s="4">
        <f t="shared" si="87"/>
        <v>81340</v>
      </c>
      <c r="M86" s="4">
        <f t="shared" si="88"/>
        <v>82955</v>
      </c>
      <c r="N86" s="4">
        <f t="shared" si="89"/>
        <v>84570</v>
      </c>
      <c r="O86" s="4">
        <f t="shared" si="103"/>
        <v>88070</v>
      </c>
      <c r="P86" s="1"/>
      <c r="Q86" s="9">
        <v>10</v>
      </c>
      <c r="R86" s="5">
        <f t="shared" si="106"/>
        <v>1</v>
      </c>
      <c r="S86" s="5">
        <f t="shared" si="106"/>
        <v>0</v>
      </c>
      <c r="T86" s="5">
        <f t="shared" si="106"/>
        <v>1</v>
      </c>
      <c r="U86" s="5">
        <f t="shared" si="106"/>
        <v>2</v>
      </c>
      <c r="V86" s="5">
        <f t="shared" si="106"/>
        <v>2</v>
      </c>
      <c r="W86" s="5">
        <f t="shared" si="106"/>
        <v>0</v>
      </c>
      <c r="X86" s="5">
        <f t="shared" si="106"/>
        <v>0</v>
      </c>
      <c r="Y86" s="5">
        <f t="shared" si="106"/>
        <v>0</v>
      </c>
      <c r="Z86" s="5">
        <f t="shared" si="106"/>
        <v>0</v>
      </c>
      <c r="AA86" s="5">
        <f t="shared" si="106"/>
        <v>1</v>
      </c>
      <c r="AB86" s="5">
        <f t="shared" si="106"/>
        <v>0</v>
      </c>
      <c r="AC86" s="5">
        <f t="shared" si="106"/>
        <v>0</v>
      </c>
      <c r="AD86" s="6">
        <f t="shared" si="105"/>
        <v>7</v>
      </c>
      <c r="AE86" s="1"/>
      <c r="AF86" s="9">
        <v>10</v>
      </c>
      <c r="AG86" s="7">
        <f t="shared" si="90"/>
        <v>63425</v>
      </c>
      <c r="AH86" s="7">
        <f t="shared" si="91"/>
        <v>0</v>
      </c>
      <c r="AI86" s="7">
        <f t="shared" si="92"/>
        <v>70765</v>
      </c>
      <c r="AJ86" s="7">
        <f t="shared" si="93"/>
        <v>146530</v>
      </c>
      <c r="AK86" s="7">
        <f t="shared" si="94"/>
        <v>149760</v>
      </c>
      <c r="AL86" s="7">
        <f t="shared" si="95"/>
        <v>0</v>
      </c>
      <c r="AM86" s="7">
        <f t="shared" si="96"/>
        <v>0</v>
      </c>
      <c r="AN86" s="7">
        <f t="shared" si="97"/>
        <v>0</v>
      </c>
      <c r="AO86" s="7">
        <f t="shared" si="98"/>
        <v>0</v>
      </c>
      <c r="AP86" s="7">
        <f t="shared" si="99"/>
        <v>82955</v>
      </c>
      <c r="AQ86" s="7">
        <f t="shared" si="100"/>
        <v>0</v>
      </c>
      <c r="AR86" s="7">
        <f t="shared" si="101"/>
        <v>0</v>
      </c>
    </row>
    <row r="87" spans="1:44" x14ac:dyDescent="0.25">
      <c r="C87" s="9">
        <v>11</v>
      </c>
      <c r="D87" s="4">
        <v>64725</v>
      </c>
      <c r="E87" s="4">
        <f>D87+(E69-D69)</f>
        <v>67025</v>
      </c>
      <c r="F87" s="4">
        <f t="shared" ref="F87:O87" si="107">E87+(F69-E69)</f>
        <v>71268</v>
      </c>
      <c r="G87" s="4">
        <f t="shared" si="107"/>
        <v>73768</v>
      </c>
      <c r="H87" s="4">
        <f t="shared" si="107"/>
        <v>75383</v>
      </c>
      <c r="I87" s="4">
        <f t="shared" si="107"/>
        <v>76998</v>
      </c>
      <c r="J87" s="4">
        <f t="shared" si="107"/>
        <v>78613</v>
      </c>
      <c r="K87" s="4">
        <f t="shared" si="107"/>
        <v>80228</v>
      </c>
      <c r="L87" s="4">
        <f t="shared" si="107"/>
        <v>81843</v>
      </c>
      <c r="M87" s="4">
        <f t="shared" si="107"/>
        <v>83458</v>
      </c>
      <c r="N87" s="4">
        <f t="shared" si="107"/>
        <v>85073</v>
      </c>
      <c r="O87" s="4">
        <f t="shared" si="107"/>
        <v>88573</v>
      </c>
      <c r="P87" s="1"/>
      <c r="Q87" s="9">
        <v>11</v>
      </c>
      <c r="R87" s="5">
        <f>SUM(R68:R69)</f>
        <v>1</v>
      </c>
      <c r="S87" s="5">
        <f t="shared" ref="S87:AC87" si="108">SUM(S68:S69)</f>
        <v>1</v>
      </c>
      <c r="T87" s="5">
        <f t="shared" si="108"/>
        <v>26</v>
      </c>
      <c r="U87" s="5">
        <f t="shared" si="108"/>
        <v>34</v>
      </c>
      <c r="V87" s="5">
        <f t="shared" si="108"/>
        <v>26</v>
      </c>
      <c r="W87" s="5">
        <f t="shared" si="108"/>
        <v>15</v>
      </c>
      <c r="X87" s="5">
        <f t="shared" si="108"/>
        <v>6</v>
      </c>
      <c r="Y87" s="5">
        <f t="shared" si="108"/>
        <v>5</v>
      </c>
      <c r="Z87" s="5">
        <f t="shared" si="108"/>
        <v>3</v>
      </c>
      <c r="AA87" s="5">
        <f t="shared" si="108"/>
        <v>2</v>
      </c>
      <c r="AB87" s="5">
        <f t="shared" si="108"/>
        <v>15</v>
      </c>
      <c r="AC87" s="5">
        <f t="shared" si="108"/>
        <v>0</v>
      </c>
      <c r="AD87" s="6">
        <f t="shared" si="105"/>
        <v>134</v>
      </c>
      <c r="AE87" s="1"/>
      <c r="AF87" s="9">
        <v>11</v>
      </c>
      <c r="AG87" s="7">
        <f t="shared" si="90"/>
        <v>64725</v>
      </c>
      <c r="AH87" s="7">
        <f t="shared" si="91"/>
        <v>67025</v>
      </c>
      <c r="AI87" s="7">
        <f t="shared" si="92"/>
        <v>1852968</v>
      </c>
      <c r="AJ87" s="7">
        <f t="shared" si="93"/>
        <v>2508112</v>
      </c>
      <c r="AK87" s="7">
        <f t="shared" si="94"/>
        <v>1959958</v>
      </c>
      <c r="AL87" s="7">
        <f t="shared" si="95"/>
        <v>1154970</v>
      </c>
      <c r="AM87" s="7">
        <f t="shared" si="96"/>
        <v>471678</v>
      </c>
      <c r="AN87" s="7">
        <f t="shared" si="97"/>
        <v>401140</v>
      </c>
      <c r="AO87" s="7">
        <f t="shared" si="98"/>
        <v>245529</v>
      </c>
      <c r="AP87" s="7">
        <f t="shared" si="99"/>
        <v>166916</v>
      </c>
      <c r="AQ87" s="7">
        <f t="shared" si="100"/>
        <v>1276095</v>
      </c>
      <c r="AR87" s="7">
        <f t="shared" si="101"/>
        <v>0</v>
      </c>
    </row>
    <row r="88" spans="1:44" x14ac:dyDescent="0.25">
      <c r="C88" s="10"/>
      <c r="D88" s="10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"/>
      <c r="Q88" s="10"/>
      <c r="R88" s="12">
        <f>SUM(R77:R87)</f>
        <v>12</v>
      </c>
      <c r="S88" s="12">
        <f t="shared" ref="S88:AC88" si="109">SUM(S77:S87)</f>
        <v>3</v>
      </c>
      <c r="T88" s="12">
        <f t="shared" si="109"/>
        <v>30</v>
      </c>
      <c r="U88" s="12">
        <f t="shared" si="109"/>
        <v>48</v>
      </c>
      <c r="V88" s="12">
        <f t="shared" si="109"/>
        <v>30</v>
      </c>
      <c r="W88" s="12">
        <f t="shared" si="109"/>
        <v>16</v>
      </c>
      <c r="X88" s="12">
        <f t="shared" si="109"/>
        <v>6</v>
      </c>
      <c r="Y88" s="12">
        <f t="shared" si="109"/>
        <v>5</v>
      </c>
      <c r="Z88" s="12">
        <f t="shared" si="109"/>
        <v>3</v>
      </c>
      <c r="AA88" s="12">
        <f t="shared" si="109"/>
        <v>3</v>
      </c>
      <c r="AB88" s="12">
        <f t="shared" si="109"/>
        <v>15</v>
      </c>
      <c r="AC88" s="12">
        <f t="shared" si="109"/>
        <v>0</v>
      </c>
      <c r="AD88" s="6">
        <f>SUM(AD77:AD87)</f>
        <v>171</v>
      </c>
      <c r="AE88" s="1"/>
      <c r="AF88" s="30">
        <f>SUM(AG77:AR87)</f>
        <v>12698502</v>
      </c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</row>
    <row r="89" spans="1:44" x14ac:dyDescent="0.25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"/>
      <c r="Q89" s="10"/>
      <c r="R89" s="10"/>
      <c r="S89" s="10"/>
      <c r="T89" s="10"/>
      <c r="U89" s="13"/>
      <c r="V89" s="10"/>
      <c r="W89" s="10"/>
      <c r="X89" s="10"/>
      <c r="Y89" s="10"/>
      <c r="Z89" s="10"/>
      <c r="AA89" s="10"/>
      <c r="AB89" s="10"/>
      <c r="AC89" s="14">
        <f>AD87/AD88</f>
        <v>0.783625730994152</v>
      </c>
      <c r="AD89" s="6">
        <f>SUM(R88:AC88)</f>
        <v>171</v>
      </c>
      <c r="AE89" s="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</row>
    <row r="91" spans="1:44" x14ac:dyDescent="0.25">
      <c r="C91" s="34" t="s">
        <v>16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1"/>
      <c r="Q91" s="33" t="str">
        <f>C91</f>
        <v xml:space="preserve">ATHENS AREA </v>
      </c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1"/>
      <c r="AF91" s="33" t="str">
        <f>Q91</f>
        <v xml:space="preserve">ATHENS AREA </v>
      </c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</row>
    <row r="92" spans="1:44" x14ac:dyDescent="0.25">
      <c r="C92" s="32" t="s">
        <v>17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1"/>
      <c r="Q92" s="33" t="s">
        <v>19</v>
      </c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1"/>
      <c r="AF92" s="33" t="s">
        <v>20</v>
      </c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</row>
    <row r="93" spans="1:44" x14ac:dyDescent="0.25">
      <c r="C93" s="32" t="s">
        <v>29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1"/>
      <c r="Q93" s="33" t="str">
        <f>C93</f>
        <v>2017-2018 (Fifth Year)</v>
      </c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1"/>
      <c r="AF93" s="33" t="str">
        <f>Q93</f>
        <v>2017-2018 (Fifth Year)</v>
      </c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</row>
    <row r="94" spans="1:44" x14ac:dyDescent="0.25">
      <c r="C94" s="2" t="s">
        <v>2</v>
      </c>
      <c r="D94" s="2" t="s">
        <v>3</v>
      </c>
      <c r="E94" s="2" t="s">
        <v>4</v>
      </c>
      <c r="F94" s="2" t="s">
        <v>5</v>
      </c>
      <c r="G94" s="2" t="s">
        <v>6</v>
      </c>
      <c r="H94" s="2" t="s">
        <v>7</v>
      </c>
      <c r="I94" s="2" t="s">
        <v>8</v>
      </c>
      <c r="J94" s="2" t="s">
        <v>9</v>
      </c>
      <c r="K94" s="2" t="s">
        <v>10</v>
      </c>
      <c r="L94" s="2" t="s">
        <v>11</v>
      </c>
      <c r="M94" s="2" t="s">
        <v>12</v>
      </c>
      <c r="N94" s="2" t="s">
        <v>13</v>
      </c>
      <c r="O94" s="2" t="s">
        <v>14</v>
      </c>
      <c r="P94" s="1"/>
      <c r="Q94" s="2" t="s">
        <v>2</v>
      </c>
      <c r="R94" s="2" t="s">
        <v>3</v>
      </c>
      <c r="S94" s="2" t="s">
        <v>4</v>
      </c>
      <c r="T94" s="2" t="s">
        <v>5</v>
      </c>
      <c r="U94" s="2" t="s">
        <v>6</v>
      </c>
      <c r="V94" s="2" t="s">
        <v>7</v>
      </c>
      <c r="W94" s="2" t="s">
        <v>8</v>
      </c>
      <c r="X94" s="2" t="s">
        <v>9</v>
      </c>
      <c r="Y94" s="2" t="s">
        <v>10</v>
      </c>
      <c r="Z94" s="2" t="s">
        <v>11</v>
      </c>
      <c r="AA94" s="2" t="s">
        <v>12</v>
      </c>
      <c r="AB94" s="2" t="s">
        <v>13</v>
      </c>
      <c r="AC94" s="2" t="s">
        <v>14</v>
      </c>
      <c r="AD94" s="2" t="s">
        <v>15</v>
      </c>
      <c r="AE94" s="1"/>
      <c r="AF94" s="2" t="s">
        <v>2</v>
      </c>
      <c r="AG94" s="2" t="s">
        <v>3</v>
      </c>
      <c r="AH94" s="2" t="s">
        <v>4</v>
      </c>
      <c r="AI94" s="2" t="s">
        <v>5</v>
      </c>
      <c r="AJ94" s="2" t="s">
        <v>6</v>
      </c>
      <c r="AK94" s="2" t="s">
        <v>7</v>
      </c>
      <c r="AL94" s="2" t="s">
        <v>8</v>
      </c>
      <c r="AM94" s="2" t="s">
        <v>9</v>
      </c>
      <c r="AN94" s="2" t="s">
        <v>10</v>
      </c>
      <c r="AO94" s="2" t="s">
        <v>11</v>
      </c>
      <c r="AP94" s="2" t="s">
        <v>12</v>
      </c>
      <c r="AQ94" s="2" t="s">
        <v>13</v>
      </c>
      <c r="AR94" s="2" t="s">
        <v>14</v>
      </c>
    </row>
    <row r="95" spans="1:44" x14ac:dyDescent="0.25">
      <c r="A95" s="15" t="s">
        <v>21</v>
      </c>
      <c r="B95" s="18">
        <f>AF106</f>
        <v>13047849</v>
      </c>
      <c r="C95" s="3">
        <v>1</v>
      </c>
      <c r="D95" s="4">
        <f>D96-(D78-D77)</f>
        <v>56150</v>
      </c>
      <c r="E95" s="4">
        <f t="shared" ref="E95:E104" si="110">E96-(E78-E77)</f>
        <v>58950</v>
      </c>
      <c r="F95" s="4">
        <f t="shared" ref="F95:F104" si="111">F96-503</f>
        <v>68113</v>
      </c>
      <c r="G95" s="4">
        <f t="shared" ref="G95:G104" si="112">G96-503</f>
        <v>70613</v>
      </c>
      <c r="H95" s="4">
        <f t="shared" ref="H95:H104" si="113">H96-503</f>
        <v>72228</v>
      </c>
      <c r="I95" s="4">
        <f t="shared" ref="I95:I104" si="114">I96-503</f>
        <v>73843</v>
      </c>
      <c r="J95" s="4">
        <f t="shared" ref="J95:J104" si="115">J96-503</f>
        <v>75458</v>
      </c>
      <c r="K95" s="4">
        <f t="shared" ref="K95:K104" si="116">K96-503</f>
        <v>77073</v>
      </c>
      <c r="L95" s="4">
        <f t="shared" ref="L95:L104" si="117">L96-503</f>
        <v>78688</v>
      </c>
      <c r="M95" s="4">
        <f t="shared" ref="M95:M104" si="118">M96-503</f>
        <v>80303</v>
      </c>
      <c r="N95" s="4">
        <f t="shared" ref="N95:N104" si="119">N96-503</f>
        <v>81918</v>
      </c>
      <c r="O95" s="4">
        <f>O96-503</f>
        <v>85418</v>
      </c>
      <c r="P95" s="1"/>
      <c r="Q95" s="3">
        <v>1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6">
        <f>SUM(R95:AC95)</f>
        <v>0</v>
      </c>
      <c r="AE95" s="1"/>
      <c r="AF95" s="3">
        <v>1</v>
      </c>
      <c r="AG95" s="7">
        <f t="shared" ref="AG95:AG105" si="120">R95*D95</f>
        <v>0</v>
      </c>
      <c r="AH95" s="7">
        <f t="shared" ref="AH95:AH105" si="121">S95*E95</f>
        <v>0</v>
      </c>
      <c r="AI95" s="7">
        <f t="shared" ref="AI95:AI105" si="122">T95*F95</f>
        <v>0</v>
      </c>
      <c r="AJ95" s="7">
        <f t="shared" ref="AJ95:AJ105" si="123">U95*G95</f>
        <v>0</v>
      </c>
      <c r="AK95" s="7">
        <f t="shared" ref="AK95:AK105" si="124">V95*H95</f>
        <v>0</v>
      </c>
      <c r="AL95" s="7">
        <f t="shared" ref="AL95:AL105" si="125">W95*I95</f>
        <v>0</v>
      </c>
      <c r="AM95" s="7">
        <f t="shared" ref="AM95:AM105" si="126">X95*J95</f>
        <v>0</v>
      </c>
      <c r="AN95" s="7">
        <f t="shared" ref="AN95:AN105" si="127">Y95*K95</f>
        <v>0</v>
      </c>
      <c r="AO95" s="7">
        <f t="shared" ref="AO95:AO105" si="128">Z95*L95</f>
        <v>0</v>
      </c>
      <c r="AP95" s="7">
        <f t="shared" ref="AP95:AP105" si="129">AA95*M95</f>
        <v>0</v>
      </c>
      <c r="AQ95" s="7">
        <f t="shared" ref="AQ95:AQ105" si="130">AB95*N95</f>
        <v>0</v>
      </c>
      <c r="AR95" s="7">
        <f t="shared" ref="AR95:AR105" si="131">AC95*O95</f>
        <v>0</v>
      </c>
    </row>
    <row r="96" spans="1:44" x14ac:dyDescent="0.25">
      <c r="A96" s="15" t="s">
        <v>22</v>
      </c>
      <c r="B96" s="18">
        <f>B77</f>
        <v>12698502</v>
      </c>
      <c r="C96" s="3">
        <v>2</v>
      </c>
      <c r="D96" s="4">
        <f t="shared" ref="D96:D104" si="132">D97-(D79-D78)</f>
        <v>56650</v>
      </c>
      <c r="E96" s="4">
        <f t="shared" si="110"/>
        <v>59441</v>
      </c>
      <c r="F96" s="4">
        <f t="shared" si="111"/>
        <v>68616</v>
      </c>
      <c r="G96" s="4">
        <f t="shared" si="112"/>
        <v>71116</v>
      </c>
      <c r="H96" s="4">
        <f t="shared" si="113"/>
        <v>72731</v>
      </c>
      <c r="I96" s="4">
        <f t="shared" si="114"/>
        <v>74346</v>
      </c>
      <c r="J96" s="4">
        <f t="shared" si="115"/>
        <v>75961</v>
      </c>
      <c r="K96" s="4">
        <f t="shared" si="116"/>
        <v>77576</v>
      </c>
      <c r="L96" s="4">
        <f t="shared" si="117"/>
        <v>79191</v>
      </c>
      <c r="M96" s="4">
        <f t="shared" si="118"/>
        <v>80806</v>
      </c>
      <c r="N96" s="4">
        <f t="shared" si="119"/>
        <v>82421</v>
      </c>
      <c r="O96" s="4">
        <f t="shared" ref="O96:O104" si="133">O97-503</f>
        <v>85921</v>
      </c>
      <c r="P96" s="1"/>
      <c r="Q96" s="3">
        <v>2</v>
      </c>
      <c r="R96" s="5">
        <f>R77</f>
        <v>0</v>
      </c>
      <c r="S96" s="5">
        <f t="shared" ref="S96:AC96" si="134">S77</f>
        <v>0</v>
      </c>
      <c r="T96" s="5">
        <f t="shared" si="134"/>
        <v>0</v>
      </c>
      <c r="U96" s="5">
        <f t="shared" si="134"/>
        <v>0</v>
      </c>
      <c r="V96" s="5">
        <f t="shared" si="134"/>
        <v>0</v>
      </c>
      <c r="W96" s="5">
        <f t="shared" si="134"/>
        <v>0</v>
      </c>
      <c r="X96" s="5">
        <f t="shared" si="134"/>
        <v>0</v>
      </c>
      <c r="Y96" s="5">
        <f t="shared" si="134"/>
        <v>0</v>
      </c>
      <c r="Z96" s="5">
        <f t="shared" si="134"/>
        <v>0</v>
      </c>
      <c r="AA96" s="5">
        <f t="shared" si="134"/>
        <v>0</v>
      </c>
      <c r="AB96" s="5">
        <f t="shared" si="134"/>
        <v>0</v>
      </c>
      <c r="AC96" s="5">
        <f t="shared" si="134"/>
        <v>0</v>
      </c>
      <c r="AD96" s="6">
        <f t="shared" ref="AD96:AD105" si="135">SUM(R96:AC96)</f>
        <v>0</v>
      </c>
      <c r="AE96" s="1"/>
      <c r="AF96" s="3">
        <v>2</v>
      </c>
      <c r="AG96" s="7">
        <f t="shared" si="120"/>
        <v>0</v>
      </c>
      <c r="AH96" s="7">
        <f t="shared" si="121"/>
        <v>0</v>
      </c>
      <c r="AI96" s="7">
        <f t="shared" si="122"/>
        <v>0</v>
      </c>
      <c r="AJ96" s="7">
        <f t="shared" si="123"/>
        <v>0</v>
      </c>
      <c r="AK96" s="7">
        <f t="shared" si="124"/>
        <v>0</v>
      </c>
      <c r="AL96" s="7">
        <f t="shared" si="125"/>
        <v>0</v>
      </c>
      <c r="AM96" s="7">
        <f t="shared" si="126"/>
        <v>0</v>
      </c>
      <c r="AN96" s="7">
        <f t="shared" si="127"/>
        <v>0</v>
      </c>
      <c r="AO96" s="7">
        <f t="shared" si="128"/>
        <v>0</v>
      </c>
      <c r="AP96" s="7">
        <f t="shared" si="129"/>
        <v>0</v>
      </c>
      <c r="AQ96" s="7">
        <f t="shared" si="130"/>
        <v>0</v>
      </c>
      <c r="AR96" s="7">
        <f t="shared" si="131"/>
        <v>0</v>
      </c>
    </row>
    <row r="97" spans="1:44" x14ac:dyDescent="0.25">
      <c r="A97" s="15" t="s">
        <v>23</v>
      </c>
      <c r="B97" s="18">
        <f>B95-B96</f>
        <v>349347</v>
      </c>
      <c r="C97" s="3">
        <v>3</v>
      </c>
      <c r="D97" s="4">
        <f t="shared" si="132"/>
        <v>57150</v>
      </c>
      <c r="E97" s="4">
        <f t="shared" si="110"/>
        <v>59950</v>
      </c>
      <c r="F97" s="4">
        <f t="shared" si="111"/>
        <v>69119</v>
      </c>
      <c r="G97" s="4">
        <f t="shared" si="112"/>
        <v>71619</v>
      </c>
      <c r="H97" s="4">
        <f t="shared" si="113"/>
        <v>73234</v>
      </c>
      <c r="I97" s="4">
        <f t="shared" si="114"/>
        <v>74849</v>
      </c>
      <c r="J97" s="4">
        <f t="shared" si="115"/>
        <v>76464</v>
      </c>
      <c r="K97" s="4">
        <f t="shared" si="116"/>
        <v>78079</v>
      </c>
      <c r="L97" s="4">
        <f t="shared" si="117"/>
        <v>79694</v>
      </c>
      <c r="M97" s="4">
        <f t="shared" si="118"/>
        <v>81309</v>
      </c>
      <c r="N97" s="4">
        <f t="shared" si="119"/>
        <v>82924</v>
      </c>
      <c r="O97" s="4">
        <f t="shared" si="133"/>
        <v>86424</v>
      </c>
      <c r="P97" s="1"/>
      <c r="Q97" s="3">
        <v>3</v>
      </c>
      <c r="R97" s="5">
        <f t="shared" ref="R97:AC104" si="136">R78</f>
        <v>0</v>
      </c>
      <c r="S97" s="5">
        <f t="shared" si="136"/>
        <v>0</v>
      </c>
      <c r="T97" s="5">
        <f t="shared" si="136"/>
        <v>0</v>
      </c>
      <c r="U97" s="5">
        <f t="shared" si="136"/>
        <v>0</v>
      </c>
      <c r="V97" s="5">
        <f t="shared" si="136"/>
        <v>0</v>
      </c>
      <c r="W97" s="5">
        <f t="shared" si="136"/>
        <v>0</v>
      </c>
      <c r="X97" s="5">
        <f t="shared" si="136"/>
        <v>0</v>
      </c>
      <c r="Y97" s="5">
        <f t="shared" si="136"/>
        <v>0</v>
      </c>
      <c r="Z97" s="5">
        <f t="shared" si="136"/>
        <v>0</v>
      </c>
      <c r="AA97" s="5">
        <f t="shared" si="136"/>
        <v>0</v>
      </c>
      <c r="AB97" s="5">
        <f t="shared" si="136"/>
        <v>0</v>
      </c>
      <c r="AC97" s="5">
        <f t="shared" si="136"/>
        <v>0</v>
      </c>
      <c r="AD97" s="6">
        <f t="shared" si="135"/>
        <v>0</v>
      </c>
      <c r="AE97" s="1"/>
      <c r="AF97" s="3">
        <v>3</v>
      </c>
      <c r="AG97" s="7">
        <f t="shared" si="120"/>
        <v>0</v>
      </c>
      <c r="AH97" s="7">
        <f t="shared" si="121"/>
        <v>0</v>
      </c>
      <c r="AI97" s="7">
        <f t="shared" si="122"/>
        <v>0</v>
      </c>
      <c r="AJ97" s="7">
        <f t="shared" si="123"/>
        <v>0</v>
      </c>
      <c r="AK97" s="7">
        <f t="shared" si="124"/>
        <v>0</v>
      </c>
      <c r="AL97" s="7">
        <f t="shared" si="125"/>
        <v>0</v>
      </c>
      <c r="AM97" s="7">
        <f t="shared" si="126"/>
        <v>0</v>
      </c>
      <c r="AN97" s="7">
        <f t="shared" si="127"/>
        <v>0</v>
      </c>
      <c r="AO97" s="7">
        <f t="shared" si="128"/>
        <v>0</v>
      </c>
      <c r="AP97" s="7">
        <f t="shared" si="129"/>
        <v>0</v>
      </c>
      <c r="AQ97" s="7">
        <f t="shared" si="130"/>
        <v>0</v>
      </c>
      <c r="AR97" s="7">
        <f t="shared" si="131"/>
        <v>0</v>
      </c>
    </row>
    <row r="98" spans="1:44" x14ac:dyDescent="0.25">
      <c r="A98" s="15" t="s">
        <v>24</v>
      </c>
      <c r="B98" s="19">
        <f>B97/B96</f>
        <v>2.7510882779716851E-2</v>
      </c>
      <c r="C98" s="3">
        <v>4</v>
      </c>
      <c r="D98" s="4">
        <f t="shared" si="132"/>
        <v>57650</v>
      </c>
      <c r="E98" s="4">
        <f t="shared" si="110"/>
        <v>60450</v>
      </c>
      <c r="F98" s="4">
        <f t="shared" si="111"/>
        <v>69622</v>
      </c>
      <c r="G98" s="4">
        <f t="shared" si="112"/>
        <v>72122</v>
      </c>
      <c r="H98" s="4">
        <f t="shared" si="113"/>
        <v>73737</v>
      </c>
      <c r="I98" s="4">
        <f t="shared" si="114"/>
        <v>75352</v>
      </c>
      <c r="J98" s="4">
        <f t="shared" si="115"/>
        <v>76967</v>
      </c>
      <c r="K98" s="4">
        <f t="shared" si="116"/>
        <v>78582</v>
      </c>
      <c r="L98" s="4">
        <f t="shared" si="117"/>
        <v>80197</v>
      </c>
      <c r="M98" s="4">
        <f t="shared" si="118"/>
        <v>81812</v>
      </c>
      <c r="N98" s="4">
        <f t="shared" si="119"/>
        <v>83427</v>
      </c>
      <c r="O98" s="4">
        <f t="shared" si="133"/>
        <v>86927</v>
      </c>
      <c r="P98" s="1"/>
      <c r="Q98" s="3">
        <v>4</v>
      </c>
      <c r="R98" s="5">
        <f t="shared" si="136"/>
        <v>0</v>
      </c>
      <c r="S98" s="5">
        <f t="shared" si="136"/>
        <v>0</v>
      </c>
      <c r="T98" s="5">
        <f t="shared" si="136"/>
        <v>0</v>
      </c>
      <c r="U98" s="5">
        <f t="shared" si="136"/>
        <v>0</v>
      </c>
      <c r="V98" s="5">
        <f t="shared" si="136"/>
        <v>0</v>
      </c>
      <c r="W98" s="5">
        <f t="shared" si="136"/>
        <v>0</v>
      </c>
      <c r="X98" s="5">
        <f t="shared" si="136"/>
        <v>0</v>
      </c>
      <c r="Y98" s="5">
        <f t="shared" si="136"/>
        <v>0</v>
      </c>
      <c r="Z98" s="5">
        <f t="shared" si="136"/>
        <v>0</v>
      </c>
      <c r="AA98" s="5">
        <f t="shared" si="136"/>
        <v>0</v>
      </c>
      <c r="AB98" s="5">
        <f t="shared" si="136"/>
        <v>0</v>
      </c>
      <c r="AC98" s="5">
        <f t="shared" si="136"/>
        <v>0</v>
      </c>
      <c r="AD98" s="6">
        <f t="shared" si="135"/>
        <v>0</v>
      </c>
      <c r="AE98" s="1"/>
      <c r="AF98" s="3">
        <v>4</v>
      </c>
      <c r="AG98" s="7">
        <f t="shared" si="120"/>
        <v>0</v>
      </c>
      <c r="AH98" s="7">
        <f t="shared" si="121"/>
        <v>0</v>
      </c>
      <c r="AI98" s="7">
        <f t="shared" si="122"/>
        <v>0</v>
      </c>
      <c r="AJ98" s="7">
        <f t="shared" si="123"/>
        <v>0</v>
      </c>
      <c r="AK98" s="7">
        <f t="shared" si="124"/>
        <v>0</v>
      </c>
      <c r="AL98" s="7">
        <f t="shared" si="125"/>
        <v>0</v>
      </c>
      <c r="AM98" s="7">
        <f t="shared" si="126"/>
        <v>0</v>
      </c>
      <c r="AN98" s="7">
        <f t="shared" si="127"/>
        <v>0</v>
      </c>
      <c r="AO98" s="7">
        <f t="shared" si="128"/>
        <v>0</v>
      </c>
      <c r="AP98" s="7">
        <f t="shared" si="129"/>
        <v>0</v>
      </c>
      <c r="AQ98" s="7">
        <f t="shared" si="130"/>
        <v>0</v>
      </c>
      <c r="AR98" s="7">
        <f t="shared" si="131"/>
        <v>0</v>
      </c>
    </row>
    <row r="99" spans="1:44" x14ac:dyDescent="0.25">
      <c r="C99" s="3">
        <v>5</v>
      </c>
      <c r="D99" s="4">
        <f t="shared" si="132"/>
        <v>58900</v>
      </c>
      <c r="E99" s="4">
        <f t="shared" si="110"/>
        <v>60950</v>
      </c>
      <c r="F99" s="4">
        <f t="shared" si="111"/>
        <v>70125</v>
      </c>
      <c r="G99" s="4">
        <f t="shared" si="112"/>
        <v>72625</v>
      </c>
      <c r="H99" s="4">
        <f t="shared" si="113"/>
        <v>74240</v>
      </c>
      <c r="I99" s="4">
        <f t="shared" si="114"/>
        <v>75855</v>
      </c>
      <c r="J99" s="4">
        <f t="shared" si="115"/>
        <v>77470</v>
      </c>
      <c r="K99" s="4">
        <f t="shared" si="116"/>
        <v>79085</v>
      </c>
      <c r="L99" s="4">
        <f t="shared" si="117"/>
        <v>80700</v>
      </c>
      <c r="M99" s="4">
        <f t="shared" si="118"/>
        <v>82315</v>
      </c>
      <c r="N99" s="4">
        <f t="shared" si="119"/>
        <v>83930</v>
      </c>
      <c r="O99" s="4">
        <f t="shared" si="133"/>
        <v>87430</v>
      </c>
      <c r="P99" s="1"/>
      <c r="Q99" s="3">
        <v>5</v>
      </c>
      <c r="R99" s="5">
        <f t="shared" si="136"/>
        <v>0</v>
      </c>
      <c r="S99" s="5">
        <f t="shared" si="136"/>
        <v>0</v>
      </c>
      <c r="T99" s="5">
        <f t="shared" si="136"/>
        <v>0</v>
      </c>
      <c r="U99" s="5">
        <f t="shared" si="136"/>
        <v>0</v>
      </c>
      <c r="V99" s="5">
        <f t="shared" si="136"/>
        <v>0</v>
      </c>
      <c r="W99" s="5">
        <f t="shared" si="136"/>
        <v>0</v>
      </c>
      <c r="X99" s="5">
        <f t="shared" si="136"/>
        <v>0</v>
      </c>
      <c r="Y99" s="5">
        <f t="shared" si="136"/>
        <v>0</v>
      </c>
      <c r="Z99" s="5">
        <f t="shared" si="136"/>
        <v>0</v>
      </c>
      <c r="AA99" s="5">
        <f t="shared" si="136"/>
        <v>0</v>
      </c>
      <c r="AB99" s="5">
        <f t="shared" si="136"/>
        <v>0</v>
      </c>
      <c r="AC99" s="5">
        <f t="shared" si="136"/>
        <v>0</v>
      </c>
      <c r="AD99" s="6">
        <f t="shared" si="135"/>
        <v>0</v>
      </c>
      <c r="AE99" s="1"/>
      <c r="AF99" s="3">
        <v>5</v>
      </c>
      <c r="AG99" s="7">
        <f t="shared" si="120"/>
        <v>0</v>
      </c>
      <c r="AH99" s="7">
        <f t="shared" si="121"/>
        <v>0</v>
      </c>
      <c r="AI99" s="7">
        <f t="shared" si="122"/>
        <v>0</v>
      </c>
      <c r="AJ99" s="7">
        <f t="shared" si="123"/>
        <v>0</v>
      </c>
      <c r="AK99" s="7">
        <f t="shared" si="124"/>
        <v>0</v>
      </c>
      <c r="AL99" s="7">
        <f t="shared" si="125"/>
        <v>0</v>
      </c>
      <c r="AM99" s="7">
        <f t="shared" si="126"/>
        <v>0</v>
      </c>
      <c r="AN99" s="7">
        <f t="shared" si="127"/>
        <v>0</v>
      </c>
      <c r="AO99" s="7">
        <f t="shared" si="128"/>
        <v>0</v>
      </c>
      <c r="AP99" s="7">
        <f t="shared" si="129"/>
        <v>0</v>
      </c>
      <c r="AQ99" s="7">
        <f t="shared" si="130"/>
        <v>0</v>
      </c>
      <c r="AR99" s="7">
        <f t="shared" si="131"/>
        <v>0</v>
      </c>
    </row>
    <row r="100" spans="1:44" x14ac:dyDescent="0.25">
      <c r="A100" s="15" t="s">
        <v>0</v>
      </c>
      <c r="B100" s="17">
        <v>34258</v>
      </c>
      <c r="C100" s="3">
        <v>6</v>
      </c>
      <c r="D100" s="4">
        <f t="shared" si="132"/>
        <v>60150</v>
      </c>
      <c r="E100" s="4">
        <f t="shared" si="110"/>
        <v>61450</v>
      </c>
      <c r="F100" s="4">
        <f t="shared" si="111"/>
        <v>70628</v>
      </c>
      <c r="G100" s="4">
        <f t="shared" si="112"/>
        <v>73128</v>
      </c>
      <c r="H100" s="4">
        <f t="shared" si="113"/>
        <v>74743</v>
      </c>
      <c r="I100" s="4">
        <f t="shared" si="114"/>
        <v>76358</v>
      </c>
      <c r="J100" s="4">
        <f t="shared" si="115"/>
        <v>77973</v>
      </c>
      <c r="K100" s="4">
        <f t="shared" si="116"/>
        <v>79588</v>
      </c>
      <c r="L100" s="4">
        <f t="shared" si="117"/>
        <v>81203</v>
      </c>
      <c r="M100" s="4">
        <f t="shared" si="118"/>
        <v>82818</v>
      </c>
      <c r="N100" s="4">
        <f t="shared" si="119"/>
        <v>84433</v>
      </c>
      <c r="O100" s="4">
        <f t="shared" si="133"/>
        <v>87933</v>
      </c>
      <c r="P100" s="1"/>
      <c r="Q100" s="3">
        <v>6</v>
      </c>
      <c r="R100" s="5">
        <f t="shared" si="136"/>
        <v>2</v>
      </c>
      <c r="S100" s="5">
        <f t="shared" si="136"/>
        <v>0</v>
      </c>
      <c r="T100" s="5">
        <f t="shared" si="136"/>
        <v>0</v>
      </c>
      <c r="U100" s="5">
        <f t="shared" si="136"/>
        <v>1</v>
      </c>
      <c r="V100" s="5">
        <f t="shared" si="136"/>
        <v>0</v>
      </c>
      <c r="W100" s="5">
        <f t="shared" si="136"/>
        <v>0</v>
      </c>
      <c r="X100" s="5">
        <f t="shared" si="136"/>
        <v>0</v>
      </c>
      <c r="Y100" s="5">
        <f t="shared" si="136"/>
        <v>0</v>
      </c>
      <c r="Z100" s="5">
        <f t="shared" si="136"/>
        <v>0</v>
      </c>
      <c r="AA100" s="5">
        <f t="shared" si="136"/>
        <v>0</v>
      </c>
      <c r="AB100" s="5">
        <f t="shared" si="136"/>
        <v>0</v>
      </c>
      <c r="AC100" s="5">
        <f t="shared" si="136"/>
        <v>0</v>
      </c>
      <c r="AD100" s="6">
        <f t="shared" si="135"/>
        <v>3</v>
      </c>
      <c r="AE100" s="1"/>
      <c r="AF100" s="3">
        <v>6</v>
      </c>
      <c r="AG100" s="7">
        <f t="shared" si="120"/>
        <v>120300</v>
      </c>
      <c r="AH100" s="7">
        <f t="shared" si="121"/>
        <v>0</v>
      </c>
      <c r="AI100" s="7">
        <f t="shared" si="122"/>
        <v>0</v>
      </c>
      <c r="AJ100" s="7">
        <f t="shared" si="123"/>
        <v>73128</v>
      </c>
      <c r="AK100" s="7">
        <f t="shared" si="124"/>
        <v>0</v>
      </c>
      <c r="AL100" s="7">
        <f t="shared" si="125"/>
        <v>0</v>
      </c>
      <c r="AM100" s="7">
        <f t="shared" si="126"/>
        <v>0</v>
      </c>
      <c r="AN100" s="7">
        <f t="shared" si="127"/>
        <v>0</v>
      </c>
      <c r="AO100" s="7">
        <f t="shared" si="128"/>
        <v>0</v>
      </c>
      <c r="AP100" s="7">
        <f t="shared" si="129"/>
        <v>0</v>
      </c>
      <c r="AQ100" s="7">
        <f t="shared" si="130"/>
        <v>0</v>
      </c>
      <c r="AR100" s="7">
        <f t="shared" si="131"/>
        <v>0</v>
      </c>
    </row>
    <row r="101" spans="1:44" x14ac:dyDescent="0.25">
      <c r="A101" s="15" t="s">
        <v>1</v>
      </c>
      <c r="B101" s="20">
        <v>2.854789559893415E-3</v>
      </c>
      <c r="C101" s="8">
        <v>7</v>
      </c>
      <c r="D101" s="4">
        <f t="shared" si="132"/>
        <v>61400</v>
      </c>
      <c r="E101" s="4">
        <f t="shared" si="110"/>
        <v>62700</v>
      </c>
      <c r="F101" s="4">
        <f t="shared" si="111"/>
        <v>71131</v>
      </c>
      <c r="G101" s="4">
        <f t="shared" si="112"/>
        <v>73631</v>
      </c>
      <c r="H101" s="4">
        <f t="shared" si="113"/>
        <v>75246</v>
      </c>
      <c r="I101" s="4">
        <f t="shared" si="114"/>
        <v>76861</v>
      </c>
      <c r="J101" s="4">
        <f t="shared" si="115"/>
        <v>78476</v>
      </c>
      <c r="K101" s="4">
        <f t="shared" si="116"/>
        <v>80091</v>
      </c>
      <c r="L101" s="4">
        <f t="shared" si="117"/>
        <v>81706</v>
      </c>
      <c r="M101" s="4">
        <f t="shared" si="118"/>
        <v>83321</v>
      </c>
      <c r="N101" s="4">
        <f t="shared" si="119"/>
        <v>84936</v>
      </c>
      <c r="O101" s="4">
        <f t="shared" si="133"/>
        <v>88436</v>
      </c>
      <c r="P101" s="1"/>
      <c r="Q101" s="8">
        <v>7</v>
      </c>
      <c r="R101" s="5">
        <f t="shared" si="136"/>
        <v>3</v>
      </c>
      <c r="S101" s="5">
        <f t="shared" si="136"/>
        <v>0</v>
      </c>
      <c r="T101" s="5">
        <f t="shared" si="136"/>
        <v>0</v>
      </c>
      <c r="U101" s="5">
        <f t="shared" si="136"/>
        <v>3</v>
      </c>
      <c r="V101" s="5">
        <f t="shared" si="136"/>
        <v>0</v>
      </c>
      <c r="W101" s="5">
        <f t="shared" si="136"/>
        <v>0</v>
      </c>
      <c r="X101" s="5">
        <f t="shared" si="136"/>
        <v>0</v>
      </c>
      <c r="Y101" s="5">
        <f t="shared" si="136"/>
        <v>0</v>
      </c>
      <c r="Z101" s="5">
        <f t="shared" si="136"/>
        <v>0</v>
      </c>
      <c r="AA101" s="5">
        <f t="shared" si="136"/>
        <v>0</v>
      </c>
      <c r="AB101" s="5">
        <f t="shared" si="136"/>
        <v>0</v>
      </c>
      <c r="AC101" s="5">
        <f t="shared" si="136"/>
        <v>0</v>
      </c>
      <c r="AD101" s="6">
        <f t="shared" si="135"/>
        <v>6</v>
      </c>
      <c r="AE101" s="1"/>
      <c r="AF101" s="8">
        <v>7</v>
      </c>
      <c r="AG101" s="7">
        <f t="shared" si="120"/>
        <v>184200</v>
      </c>
      <c r="AH101" s="7">
        <f t="shared" si="121"/>
        <v>0</v>
      </c>
      <c r="AI101" s="7">
        <f t="shared" si="122"/>
        <v>0</v>
      </c>
      <c r="AJ101" s="7">
        <f t="shared" si="123"/>
        <v>220893</v>
      </c>
      <c r="AK101" s="7">
        <f t="shared" si="124"/>
        <v>0</v>
      </c>
      <c r="AL101" s="7">
        <f t="shared" si="125"/>
        <v>0</v>
      </c>
      <c r="AM101" s="7">
        <f t="shared" si="126"/>
        <v>0</v>
      </c>
      <c r="AN101" s="7">
        <f t="shared" si="127"/>
        <v>0</v>
      </c>
      <c r="AO101" s="7">
        <f t="shared" si="128"/>
        <v>0</v>
      </c>
      <c r="AP101" s="7">
        <f t="shared" si="129"/>
        <v>0</v>
      </c>
      <c r="AQ101" s="7">
        <f t="shared" si="130"/>
        <v>0</v>
      </c>
      <c r="AR101" s="7">
        <f t="shared" si="131"/>
        <v>0</v>
      </c>
    </row>
    <row r="102" spans="1:44" x14ac:dyDescent="0.25">
      <c r="C102" s="8">
        <v>8</v>
      </c>
      <c r="D102" s="4">
        <f t="shared" si="132"/>
        <v>62700</v>
      </c>
      <c r="E102" s="4">
        <f t="shared" si="110"/>
        <v>64000</v>
      </c>
      <c r="F102" s="4">
        <f t="shared" si="111"/>
        <v>71634</v>
      </c>
      <c r="G102" s="4">
        <f t="shared" si="112"/>
        <v>74134</v>
      </c>
      <c r="H102" s="4">
        <f t="shared" si="113"/>
        <v>75749</v>
      </c>
      <c r="I102" s="4">
        <f t="shared" si="114"/>
        <v>77364</v>
      </c>
      <c r="J102" s="4">
        <f t="shared" si="115"/>
        <v>78979</v>
      </c>
      <c r="K102" s="4">
        <f t="shared" si="116"/>
        <v>80594</v>
      </c>
      <c r="L102" s="4">
        <f t="shared" si="117"/>
        <v>82209</v>
      </c>
      <c r="M102" s="4">
        <f t="shared" si="118"/>
        <v>83824</v>
      </c>
      <c r="N102" s="4">
        <f t="shared" si="119"/>
        <v>85439</v>
      </c>
      <c r="O102" s="4">
        <f t="shared" si="133"/>
        <v>88939</v>
      </c>
      <c r="P102" s="1"/>
      <c r="Q102" s="8">
        <v>8</v>
      </c>
      <c r="R102" s="5">
        <f t="shared" si="136"/>
        <v>0</v>
      </c>
      <c r="S102" s="5">
        <f t="shared" si="136"/>
        <v>1</v>
      </c>
      <c r="T102" s="5">
        <f t="shared" si="136"/>
        <v>1</v>
      </c>
      <c r="U102" s="5">
        <f t="shared" si="136"/>
        <v>2</v>
      </c>
      <c r="V102" s="5">
        <f t="shared" si="136"/>
        <v>1</v>
      </c>
      <c r="W102" s="5">
        <f t="shared" si="136"/>
        <v>1</v>
      </c>
      <c r="X102" s="5">
        <f t="shared" si="136"/>
        <v>0</v>
      </c>
      <c r="Y102" s="5">
        <f t="shared" si="136"/>
        <v>0</v>
      </c>
      <c r="Z102" s="5">
        <f t="shared" si="136"/>
        <v>0</v>
      </c>
      <c r="AA102" s="5">
        <f t="shared" si="136"/>
        <v>0</v>
      </c>
      <c r="AB102" s="5">
        <f t="shared" si="136"/>
        <v>0</v>
      </c>
      <c r="AC102" s="5">
        <f t="shared" si="136"/>
        <v>0</v>
      </c>
      <c r="AD102" s="6">
        <f t="shared" si="135"/>
        <v>6</v>
      </c>
      <c r="AE102" s="1"/>
      <c r="AF102" s="8">
        <v>8</v>
      </c>
      <c r="AG102" s="7">
        <f t="shared" si="120"/>
        <v>0</v>
      </c>
      <c r="AH102" s="7">
        <f t="shared" si="121"/>
        <v>64000</v>
      </c>
      <c r="AI102" s="7">
        <f t="shared" si="122"/>
        <v>71634</v>
      </c>
      <c r="AJ102" s="7">
        <f t="shared" si="123"/>
        <v>148268</v>
      </c>
      <c r="AK102" s="7">
        <f t="shared" si="124"/>
        <v>75749</v>
      </c>
      <c r="AL102" s="7">
        <f t="shared" si="125"/>
        <v>77364</v>
      </c>
      <c r="AM102" s="7">
        <f t="shared" si="126"/>
        <v>0</v>
      </c>
      <c r="AN102" s="7">
        <f t="shared" si="127"/>
        <v>0</v>
      </c>
      <c r="AO102" s="7">
        <f t="shared" si="128"/>
        <v>0</v>
      </c>
      <c r="AP102" s="7">
        <f t="shared" si="129"/>
        <v>0</v>
      </c>
      <c r="AQ102" s="7">
        <f t="shared" si="130"/>
        <v>0</v>
      </c>
      <c r="AR102" s="7">
        <f t="shared" si="131"/>
        <v>0</v>
      </c>
    </row>
    <row r="103" spans="1:44" x14ac:dyDescent="0.25">
      <c r="C103" s="9">
        <v>9</v>
      </c>
      <c r="D103" s="4">
        <f t="shared" si="132"/>
        <v>64000</v>
      </c>
      <c r="E103" s="4">
        <f t="shared" si="110"/>
        <v>65300</v>
      </c>
      <c r="F103" s="4">
        <f t="shared" si="111"/>
        <v>72137</v>
      </c>
      <c r="G103" s="4">
        <f t="shared" si="112"/>
        <v>74637</v>
      </c>
      <c r="H103" s="4">
        <f t="shared" si="113"/>
        <v>76252</v>
      </c>
      <c r="I103" s="4">
        <f t="shared" si="114"/>
        <v>77867</v>
      </c>
      <c r="J103" s="4">
        <f t="shared" si="115"/>
        <v>79482</v>
      </c>
      <c r="K103" s="4">
        <f t="shared" si="116"/>
        <v>81097</v>
      </c>
      <c r="L103" s="4">
        <f t="shared" si="117"/>
        <v>82712</v>
      </c>
      <c r="M103" s="4">
        <f t="shared" si="118"/>
        <v>84327</v>
      </c>
      <c r="N103" s="4">
        <f t="shared" si="119"/>
        <v>85942</v>
      </c>
      <c r="O103" s="4">
        <f t="shared" si="133"/>
        <v>89442</v>
      </c>
      <c r="P103" s="1"/>
      <c r="Q103" s="9">
        <v>9</v>
      </c>
      <c r="R103" s="5">
        <f t="shared" si="136"/>
        <v>3</v>
      </c>
      <c r="S103" s="5">
        <f t="shared" si="136"/>
        <v>0</v>
      </c>
      <c r="T103" s="5">
        <f t="shared" si="136"/>
        <v>1</v>
      </c>
      <c r="U103" s="5">
        <f t="shared" si="136"/>
        <v>1</v>
      </c>
      <c r="V103" s="5">
        <f t="shared" si="136"/>
        <v>0</v>
      </c>
      <c r="W103" s="5">
        <f t="shared" si="136"/>
        <v>0</v>
      </c>
      <c r="X103" s="5">
        <f t="shared" si="136"/>
        <v>0</v>
      </c>
      <c r="Y103" s="5">
        <f t="shared" si="136"/>
        <v>0</v>
      </c>
      <c r="Z103" s="5">
        <f t="shared" si="136"/>
        <v>0</v>
      </c>
      <c r="AA103" s="5">
        <f t="shared" si="136"/>
        <v>0</v>
      </c>
      <c r="AB103" s="5">
        <f t="shared" si="136"/>
        <v>0</v>
      </c>
      <c r="AC103" s="5">
        <f t="shared" si="136"/>
        <v>0</v>
      </c>
      <c r="AD103" s="6">
        <f t="shared" si="135"/>
        <v>5</v>
      </c>
      <c r="AE103" s="1"/>
      <c r="AF103" s="9">
        <v>9</v>
      </c>
      <c r="AG103" s="7">
        <f t="shared" si="120"/>
        <v>192000</v>
      </c>
      <c r="AH103" s="7">
        <f t="shared" si="121"/>
        <v>0</v>
      </c>
      <c r="AI103" s="7">
        <f t="shared" si="122"/>
        <v>72137</v>
      </c>
      <c r="AJ103" s="7">
        <f t="shared" si="123"/>
        <v>74637</v>
      </c>
      <c r="AK103" s="7">
        <f t="shared" si="124"/>
        <v>0</v>
      </c>
      <c r="AL103" s="7">
        <f t="shared" si="125"/>
        <v>0</v>
      </c>
      <c r="AM103" s="7">
        <f t="shared" si="126"/>
        <v>0</v>
      </c>
      <c r="AN103" s="7">
        <f t="shared" si="127"/>
        <v>0</v>
      </c>
      <c r="AO103" s="7">
        <f t="shared" si="128"/>
        <v>0</v>
      </c>
      <c r="AP103" s="7">
        <f t="shared" si="129"/>
        <v>0</v>
      </c>
      <c r="AQ103" s="7">
        <f t="shared" si="130"/>
        <v>0</v>
      </c>
      <c r="AR103" s="7">
        <f t="shared" si="131"/>
        <v>0</v>
      </c>
    </row>
    <row r="104" spans="1:44" x14ac:dyDescent="0.25">
      <c r="C104" s="9">
        <v>10</v>
      </c>
      <c r="D104" s="4">
        <f t="shared" si="132"/>
        <v>65300</v>
      </c>
      <c r="E104" s="4">
        <f t="shared" si="110"/>
        <v>66600</v>
      </c>
      <c r="F104" s="4">
        <f t="shared" si="111"/>
        <v>72640</v>
      </c>
      <c r="G104" s="4">
        <f t="shared" si="112"/>
        <v>75140</v>
      </c>
      <c r="H104" s="4">
        <f t="shared" si="113"/>
        <v>76755</v>
      </c>
      <c r="I104" s="4">
        <f t="shared" si="114"/>
        <v>78370</v>
      </c>
      <c r="J104" s="4">
        <f t="shared" si="115"/>
        <v>79985</v>
      </c>
      <c r="K104" s="4">
        <f t="shared" si="116"/>
        <v>81600</v>
      </c>
      <c r="L104" s="4">
        <f t="shared" si="117"/>
        <v>83215</v>
      </c>
      <c r="M104" s="4">
        <f t="shared" si="118"/>
        <v>84830</v>
      </c>
      <c r="N104" s="4">
        <f t="shared" si="119"/>
        <v>86445</v>
      </c>
      <c r="O104" s="4">
        <f t="shared" si="133"/>
        <v>89945</v>
      </c>
      <c r="P104" s="1"/>
      <c r="Q104" s="9">
        <v>10</v>
      </c>
      <c r="R104" s="5">
        <f t="shared" si="136"/>
        <v>2</v>
      </c>
      <c r="S104" s="5">
        <f t="shared" si="136"/>
        <v>1</v>
      </c>
      <c r="T104" s="5">
        <f t="shared" si="136"/>
        <v>1</v>
      </c>
      <c r="U104" s="5">
        <f t="shared" si="136"/>
        <v>5</v>
      </c>
      <c r="V104" s="5">
        <f t="shared" si="136"/>
        <v>1</v>
      </c>
      <c r="W104" s="5">
        <f t="shared" si="136"/>
        <v>0</v>
      </c>
      <c r="X104" s="5">
        <f t="shared" si="136"/>
        <v>0</v>
      </c>
      <c r="Y104" s="5">
        <f t="shared" si="136"/>
        <v>0</v>
      </c>
      <c r="Z104" s="5">
        <f t="shared" si="136"/>
        <v>0</v>
      </c>
      <c r="AA104" s="5">
        <f t="shared" si="136"/>
        <v>0</v>
      </c>
      <c r="AB104" s="5">
        <f t="shared" si="136"/>
        <v>0</v>
      </c>
      <c r="AC104" s="5">
        <f t="shared" si="136"/>
        <v>0</v>
      </c>
      <c r="AD104" s="6">
        <f t="shared" si="135"/>
        <v>10</v>
      </c>
      <c r="AE104" s="1"/>
      <c r="AF104" s="9">
        <v>10</v>
      </c>
      <c r="AG104" s="7">
        <f t="shared" si="120"/>
        <v>130600</v>
      </c>
      <c r="AH104" s="7">
        <f t="shared" si="121"/>
        <v>66600</v>
      </c>
      <c r="AI104" s="7">
        <f t="shared" si="122"/>
        <v>72640</v>
      </c>
      <c r="AJ104" s="7">
        <f t="shared" si="123"/>
        <v>375700</v>
      </c>
      <c r="AK104" s="7">
        <f t="shared" si="124"/>
        <v>76755</v>
      </c>
      <c r="AL104" s="7">
        <f t="shared" si="125"/>
        <v>0</v>
      </c>
      <c r="AM104" s="7">
        <f t="shared" si="126"/>
        <v>0</v>
      </c>
      <c r="AN104" s="7">
        <f t="shared" si="127"/>
        <v>0</v>
      </c>
      <c r="AO104" s="7">
        <f t="shared" si="128"/>
        <v>0</v>
      </c>
      <c r="AP104" s="7">
        <f t="shared" si="129"/>
        <v>0</v>
      </c>
      <c r="AQ104" s="7">
        <f t="shared" si="130"/>
        <v>0</v>
      </c>
      <c r="AR104" s="7">
        <f t="shared" si="131"/>
        <v>0</v>
      </c>
    </row>
    <row r="105" spans="1:44" x14ac:dyDescent="0.25">
      <c r="C105" s="9">
        <v>11</v>
      </c>
      <c r="D105" s="4">
        <v>66600</v>
      </c>
      <c r="E105" s="4">
        <f>D105+(E87-D87)</f>
        <v>68900</v>
      </c>
      <c r="F105" s="4">
        <f t="shared" ref="F105:O105" si="137">E105+(F87-E87)</f>
        <v>73143</v>
      </c>
      <c r="G105" s="4">
        <f t="shared" si="137"/>
        <v>75643</v>
      </c>
      <c r="H105" s="4">
        <f t="shared" si="137"/>
        <v>77258</v>
      </c>
      <c r="I105" s="4">
        <f t="shared" si="137"/>
        <v>78873</v>
      </c>
      <c r="J105" s="4">
        <f t="shared" si="137"/>
        <v>80488</v>
      </c>
      <c r="K105" s="4">
        <f t="shared" si="137"/>
        <v>82103</v>
      </c>
      <c r="L105" s="4">
        <f t="shared" si="137"/>
        <v>83718</v>
      </c>
      <c r="M105" s="4">
        <f t="shared" si="137"/>
        <v>85333</v>
      </c>
      <c r="N105" s="4">
        <f t="shared" si="137"/>
        <v>86948</v>
      </c>
      <c r="O105" s="4">
        <f t="shared" si="137"/>
        <v>90448</v>
      </c>
      <c r="P105" s="1"/>
      <c r="Q105" s="9">
        <v>11</v>
      </c>
      <c r="R105" s="5">
        <f>SUM(R86:R87)</f>
        <v>2</v>
      </c>
      <c r="S105" s="5">
        <f t="shared" ref="S105:AC105" si="138">SUM(S86:S87)</f>
        <v>1</v>
      </c>
      <c r="T105" s="5">
        <f t="shared" si="138"/>
        <v>27</v>
      </c>
      <c r="U105" s="5">
        <f t="shared" si="138"/>
        <v>36</v>
      </c>
      <c r="V105" s="5">
        <f t="shared" si="138"/>
        <v>28</v>
      </c>
      <c r="W105" s="5">
        <f t="shared" si="138"/>
        <v>15</v>
      </c>
      <c r="X105" s="5">
        <f t="shared" si="138"/>
        <v>6</v>
      </c>
      <c r="Y105" s="5">
        <f t="shared" si="138"/>
        <v>5</v>
      </c>
      <c r="Z105" s="5">
        <f t="shared" si="138"/>
        <v>3</v>
      </c>
      <c r="AA105" s="5">
        <f t="shared" si="138"/>
        <v>3</v>
      </c>
      <c r="AB105" s="5">
        <f t="shared" si="138"/>
        <v>15</v>
      </c>
      <c r="AC105" s="5">
        <f t="shared" si="138"/>
        <v>0</v>
      </c>
      <c r="AD105" s="6">
        <f t="shared" si="135"/>
        <v>141</v>
      </c>
      <c r="AE105" s="1"/>
      <c r="AF105" s="9">
        <v>11</v>
      </c>
      <c r="AG105" s="7">
        <f t="shared" si="120"/>
        <v>133200</v>
      </c>
      <c r="AH105" s="7">
        <f t="shared" si="121"/>
        <v>68900</v>
      </c>
      <c r="AI105" s="7">
        <f t="shared" si="122"/>
        <v>1974861</v>
      </c>
      <c r="AJ105" s="7">
        <f t="shared" si="123"/>
        <v>2723148</v>
      </c>
      <c r="AK105" s="7">
        <f t="shared" si="124"/>
        <v>2163224</v>
      </c>
      <c r="AL105" s="7">
        <f t="shared" si="125"/>
        <v>1183095</v>
      </c>
      <c r="AM105" s="7">
        <f t="shared" si="126"/>
        <v>482928</v>
      </c>
      <c r="AN105" s="7">
        <f t="shared" si="127"/>
        <v>410515</v>
      </c>
      <c r="AO105" s="7">
        <f t="shared" si="128"/>
        <v>251154</v>
      </c>
      <c r="AP105" s="7">
        <f t="shared" si="129"/>
        <v>255999</v>
      </c>
      <c r="AQ105" s="7">
        <f t="shared" si="130"/>
        <v>1304220</v>
      </c>
      <c r="AR105" s="7">
        <f t="shared" si="131"/>
        <v>0</v>
      </c>
    </row>
    <row r="106" spans="1:44" x14ac:dyDescent="0.25">
      <c r="C106" s="10"/>
      <c r="D106" s="10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"/>
      <c r="Q106" s="10"/>
      <c r="R106" s="12">
        <f>SUM(R95:R105)</f>
        <v>12</v>
      </c>
      <c r="S106" s="12">
        <f t="shared" ref="S106:AC106" si="139">SUM(S95:S105)</f>
        <v>3</v>
      </c>
      <c r="T106" s="12">
        <f t="shared" si="139"/>
        <v>30</v>
      </c>
      <c r="U106" s="12">
        <f t="shared" si="139"/>
        <v>48</v>
      </c>
      <c r="V106" s="12">
        <f t="shared" si="139"/>
        <v>30</v>
      </c>
      <c r="W106" s="12">
        <f t="shared" si="139"/>
        <v>16</v>
      </c>
      <c r="X106" s="12">
        <f t="shared" si="139"/>
        <v>6</v>
      </c>
      <c r="Y106" s="12">
        <f t="shared" si="139"/>
        <v>5</v>
      </c>
      <c r="Z106" s="12">
        <f t="shared" si="139"/>
        <v>3</v>
      </c>
      <c r="AA106" s="12">
        <f t="shared" si="139"/>
        <v>3</v>
      </c>
      <c r="AB106" s="12">
        <f t="shared" si="139"/>
        <v>15</v>
      </c>
      <c r="AC106" s="12">
        <f t="shared" si="139"/>
        <v>0</v>
      </c>
      <c r="AD106" s="6">
        <f>SUM(AD95:AD105)</f>
        <v>171</v>
      </c>
      <c r="AE106" s="1"/>
      <c r="AF106" s="30">
        <f>SUM(AG95:AR105)</f>
        <v>13047849</v>
      </c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</row>
    <row r="107" spans="1:44" x14ac:dyDescent="0.25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"/>
      <c r="Q107" s="10"/>
      <c r="R107" s="10"/>
      <c r="S107" s="10"/>
      <c r="T107" s="10"/>
      <c r="U107" s="13"/>
      <c r="V107" s="10"/>
      <c r="W107" s="10"/>
      <c r="X107" s="10"/>
      <c r="Y107" s="10"/>
      <c r="Z107" s="10"/>
      <c r="AA107" s="10"/>
      <c r="AB107" s="10"/>
      <c r="AC107" s="14">
        <f>AD105/AD106</f>
        <v>0.82456140350877194</v>
      </c>
      <c r="AD107" s="6">
        <f>SUM(R106:AC106)</f>
        <v>171</v>
      </c>
      <c r="AE107" s="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</row>
  </sheetData>
  <mergeCells count="60">
    <mergeCell ref="C3:O3"/>
    <mergeCell ref="Q3:AD3"/>
    <mergeCell ref="AF3:AR3"/>
    <mergeCell ref="AF16:AR17"/>
    <mergeCell ref="C19:O19"/>
    <mergeCell ref="Q19:AD19"/>
    <mergeCell ref="AF19:AR19"/>
    <mergeCell ref="C1:O1"/>
    <mergeCell ref="Q1:AD1"/>
    <mergeCell ref="AF1:AR1"/>
    <mergeCell ref="C2:O2"/>
    <mergeCell ref="Q2:AD2"/>
    <mergeCell ref="AF2:AR2"/>
    <mergeCell ref="C20:O20"/>
    <mergeCell ref="Q20:AD20"/>
    <mergeCell ref="AF20:AR20"/>
    <mergeCell ref="C21:O21"/>
    <mergeCell ref="Q21:AD21"/>
    <mergeCell ref="AF21:AR21"/>
    <mergeCell ref="AF34:AR35"/>
    <mergeCell ref="C37:O37"/>
    <mergeCell ref="Q37:AD37"/>
    <mergeCell ref="AF37:AR37"/>
    <mergeCell ref="C38:O38"/>
    <mergeCell ref="Q38:AD38"/>
    <mergeCell ref="AF38:AR38"/>
    <mergeCell ref="C39:O39"/>
    <mergeCell ref="Q39:AD39"/>
    <mergeCell ref="AF39:AR39"/>
    <mergeCell ref="AF52:AR53"/>
    <mergeCell ref="C55:O55"/>
    <mergeCell ref="Q55:AD55"/>
    <mergeCell ref="AF55:AR55"/>
    <mergeCell ref="C56:O56"/>
    <mergeCell ref="Q56:AD56"/>
    <mergeCell ref="AF56:AR56"/>
    <mergeCell ref="C57:O57"/>
    <mergeCell ref="Q57:AD57"/>
    <mergeCell ref="AF57:AR57"/>
    <mergeCell ref="AF70:AR71"/>
    <mergeCell ref="C73:O73"/>
    <mergeCell ref="Q73:AD73"/>
    <mergeCell ref="AF73:AR73"/>
    <mergeCell ref="C74:O74"/>
    <mergeCell ref="Q74:AD74"/>
    <mergeCell ref="AF74:AR74"/>
    <mergeCell ref="C75:O75"/>
    <mergeCell ref="Q75:AD75"/>
    <mergeCell ref="AF75:AR75"/>
    <mergeCell ref="AF88:AR89"/>
    <mergeCell ref="C91:O91"/>
    <mergeCell ref="Q91:AD91"/>
    <mergeCell ref="AF91:AR91"/>
    <mergeCell ref="AF106:AR107"/>
    <mergeCell ref="C92:O92"/>
    <mergeCell ref="Q92:AD92"/>
    <mergeCell ref="AF92:AR92"/>
    <mergeCell ref="C93:O93"/>
    <mergeCell ref="Q93:AD93"/>
    <mergeCell ref="AF93:AR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topLeftCell="A65" zoomScale="80" zoomScaleNormal="80" workbookViewId="0">
      <selection activeCell="A88" sqref="A88"/>
    </sheetView>
  </sheetViews>
  <sheetFormatPr defaultRowHeight="15" x14ac:dyDescent="0.25"/>
  <cols>
    <col min="1" max="1" width="22.5703125" bestFit="1" customWidth="1"/>
    <col min="2" max="2" width="13.42578125" bestFit="1" customWidth="1"/>
  </cols>
  <sheetData>
    <row r="1" spans="1:15" x14ac:dyDescent="0.25">
      <c r="C1" s="34" t="s">
        <v>16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C2" s="32" t="s">
        <v>17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5">
      <c r="C3" s="32" t="s">
        <v>18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5"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</row>
    <row r="5" spans="1:15" x14ac:dyDescent="0.25">
      <c r="A5" s="15" t="s">
        <v>21</v>
      </c>
      <c r="B5" s="17">
        <f>'Step, 1k, 2.75%, 2.75%, 2.75%'!B5</f>
        <v>11789339</v>
      </c>
      <c r="C5" s="3">
        <v>1</v>
      </c>
      <c r="D5" s="4">
        <f>'Step, 1k, 2.75%, 2.75%, 2.75%'!D5</f>
        <v>50165</v>
      </c>
      <c r="E5" s="4">
        <f>'Step, 1k, 2.75%, 2.75%, 2.75%'!E5</f>
        <v>52965</v>
      </c>
      <c r="F5" s="4">
        <f>'Step, 1k, 2.75%, 2.75%, 2.75%'!F5</f>
        <v>59315</v>
      </c>
      <c r="G5" s="4">
        <f>'Step, 1k, 2.75%, 2.75%, 2.75%'!G5</f>
        <v>63058</v>
      </c>
      <c r="H5" s="4">
        <f>'Step, 1k, 2.75%, 2.75%, 2.75%'!H5</f>
        <v>64358</v>
      </c>
      <c r="I5" s="4">
        <f>'Step, 1k, 2.75%, 2.75%, 2.75%'!I5</f>
        <v>67888</v>
      </c>
      <c r="J5" s="4">
        <f>'Step, 1k, 2.75%, 2.75%, 2.75%'!J5</f>
        <v>69503</v>
      </c>
      <c r="K5" s="4">
        <f>'Step, 1k, 2.75%, 2.75%, 2.75%'!K5</f>
        <v>71118</v>
      </c>
      <c r="L5" s="4">
        <f>'Step, 1k, 2.75%, 2.75%, 2.75%'!L5</f>
        <v>72733</v>
      </c>
      <c r="M5" s="4">
        <f>'Step, 1k, 2.75%, 2.75%, 2.75%'!M5</f>
        <v>74348</v>
      </c>
      <c r="N5" s="4">
        <f>'Step, 1k, 2.75%, 2.75%, 2.75%'!N5</f>
        <v>75963</v>
      </c>
      <c r="O5" s="4">
        <f>'Step, 1k, 2.75%, 2.75%, 2.75%'!O5</f>
        <v>79463</v>
      </c>
    </row>
    <row r="6" spans="1:15" x14ac:dyDescent="0.25">
      <c r="A6" s="15" t="s">
        <v>22</v>
      </c>
      <c r="B6" s="16"/>
      <c r="C6" s="3">
        <v>2</v>
      </c>
      <c r="D6" s="4">
        <f>'Step, 1k, 2.75%, 2.75%, 2.75%'!D6</f>
        <v>50665</v>
      </c>
      <c r="E6" s="4">
        <f>'Step, 1k, 2.75%, 2.75%, 2.75%'!E6</f>
        <v>53456</v>
      </c>
      <c r="F6" s="4">
        <f>'Step, 1k, 2.75%, 2.75%, 2.75%'!F6</f>
        <v>59815</v>
      </c>
      <c r="G6" s="4">
        <f>'Step, 1k, 2.75%, 2.75%, 2.75%'!G6</f>
        <v>63558</v>
      </c>
      <c r="H6" s="4">
        <f>'Step, 1k, 2.75%, 2.75%, 2.75%'!H6</f>
        <v>64858</v>
      </c>
      <c r="I6" s="4">
        <f>'Step, 1k, 2.75%, 2.75%, 2.75%'!I6</f>
        <v>68388</v>
      </c>
      <c r="J6" s="4">
        <f>'Step, 1k, 2.75%, 2.75%, 2.75%'!J6</f>
        <v>70003</v>
      </c>
      <c r="K6" s="4">
        <f>'Step, 1k, 2.75%, 2.75%, 2.75%'!K6</f>
        <v>71618</v>
      </c>
      <c r="L6" s="4">
        <f>'Step, 1k, 2.75%, 2.75%, 2.75%'!L6</f>
        <v>73233</v>
      </c>
      <c r="M6" s="4">
        <f>'Step, 1k, 2.75%, 2.75%, 2.75%'!M6</f>
        <v>74848</v>
      </c>
      <c r="N6" s="4">
        <f>'Step, 1k, 2.75%, 2.75%, 2.75%'!N6</f>
        <v>76463</v>
      </c>
      <c r="O6" s="4">
        <f>'Step, 1k, 2.75%, 2.75%, 2.75%'!O6</f>
        <v>79963</v>
      </c>
    </row>
    <row r="7" spans="1:15" x14ac:dyDescent="0.25">
      <c r="A7" s="15" t="s">
        <v>23</v>
      </c>
      <c r="B7" s="16"/>
      <c r="C7" s="3">
        <v>3</v>
      </c>
      <c r="D7" s="4">
        <f>'Step, 1k, 2.75%, 2.75%, 2.75%'!D7</f>
        <v>51165</v>
      </c>
      <c r="E7" s="4">
        <f>'Step, 1k, 2.75%, 2.75%, 2.75%'!E7</f>
        <v>53965</v>
      </c>
      <c r="F7" s="4">
        <f>'Step, 1k, 2.75%, 2.75%, 2.75%'!F7</f>
        <v>60315</v>
      </c>
      <c r="G7" s="4">
        <f>'Step, 1k, 2.75%, 2.75%, 2.75%'!G7</f>
        <v>64058</v>
      </c>
      <c r="H7" s="4">
        <f>'Step, 1k, 2.75%, 2.75%, 2.75%'!H7</f>
        <v>65358</v>
      </c>
      <c r="I7" s="4">
        <f>'Step, 1k, 2.75%, 2.75%, 2.75%'!I7</f>
        <v>68888</v>
      </c>
      <c r="J7" s="4">
        <f>'Step, 1k, 2.75%, 2.75%, 2.75%'!J7</f>
        <v>70503</v>
      </c>
      <c r="K7" s="4">
        <f>'Step, 1k, 2.75%, 2.75%, 2.75%'!K7</f>
        <v>72118</v>
      </c>
      <c r="L7" s="4">
        <f>'Step, 1k, 2.75%, 2.75%, 2.75%'!L7</f>
        <v>73733</v>
      </c>
      <c r="M7" s="4">
        <f>'Step, 1k, 2.75%, 2.75%, 2.75%'!M7</f>
        <v>75348</v>
      </c>
      <c r="N7" s="4">
        <f>'Step, 1k, 2.75%, 2.75%, 2.75%'!N7</f>
        <v>76963</v>
      </c>
      <c r="O7" s="4">
        <f>'Step, 1k, 2.75%, 2.75%, 2.75%'!O7</f>
        <v>80463</v>
      </c>
    </row>
    <row r="8" spans="1:15" x14ac:dyDescent="0.25">
      <c r="A8" s="15" t="s">
        <v>24</v>
      </c>
      <c r="B8" s="16"/>
      <c r="C8" s="3">
        <v>4</v>
      </c>
      <c r="D8" s="4">
        <f>'Step, 1k, 2.75%, 2.75%, 2.75%'!D8</f>
        <v>51665</v>
      </c>
      <c r="E8" s="4">
        <f>'Step, 1k, 2.75%, 2.75%, 2.75%'!E8</f>
        <v>54465</v>
      </c>
      <c r="F8" s="4">
        <f>'Step, 1k, 2.75%, 2.75%, 2.75%'!F8</f>
        <v>60815</v>
      </c>
      <c r="G8" s="4">
        <f>'Step, 1k, 2.75%, 2.75%, 2.75%'!G8</f>
        <v>64558</v>
      </c>
      <c r="H8" s="4">
        <f>'Step, 1k, 2.75%, 2.75%, 2.75%'!H8</f>
        <v>65858</v>
      </c>
      <c r="I8" s="4">
        <f>'Step, 1k, 2.75%, 2.75%, 2.75%'!I8</f>
        <v>69388</v>
      </c>
      <c r="J8" s="4">
        <f>'Step, 1k, 2.75%, 2.75%, 2.75%'!J8</f>
        <v>71003</v>
      </c>
      <c r="K8" s="4">
        <f>'Step, 1k, 2.75%, 2.75%, 2.75%'!K8</f>
        <v>72618</v>
      </c>
      <c r="L8" s="4">
        <f>'Step, 1k, 2.75%, 2.75%, 2.75%'!L8</f>
        <v>74233</v>
      </c>
      <c r="M8" s="4">
        <f>'Step, 1k, 2.75%, 2.75%, 2.75%'!M8</f>
        <v>75848</v>
      </c>
      <c r="N8" s="4">
        <f>'Step, 1k, 2.75%, 2.75%, 2.75%'!N8</f>
        <v>77463</v>
      </c>
      <c r="O8" s="4">
        <f>'Step, 1k, 2.75%, 2.75%, 2.75%'!O8</f>
        <v>80963</v>
      </c>
    </row>
    <row r="9" spans="1:15" x14ac:dyDescent="0.25">
      <c r="B9" s="16"/>
      <c r="C9" s="3">
        <v>5</v>
      </c>
      <c r="D9" s="4">
        <f>'Step, 1k, 2.75%, 2.75%, 2.75%'!D9</f>
        <v>52915</v>
      </c>
      <c r="E9" s="4">
        <f>'Step, 1k, 2.75%, 2.75%, 2.75%'!E9</f>
        <v>54965</v>
      </c>
      <c r="F9" s="4">
        <f>'Step, 1k, 2.75%, 2.75%, 2.75%'!F9</f>
        <v>61315</v>
      </c>
      <c r="G9" s="4">
        <f>'Step, 1k, 2.75%, 2.75%, 2.75%'!G9</f>
        <v>65058</v>
      </c>
      <c r="H9" s="4">
        <f>'Step, 1k, 2.75%, 2.75%, 2.75%'!H9</f>
        <v>66358</v>
      </c>
      <c r="I9" s="4">
        <f>'Step, 1k, 2.75%, 2.75%, 2.75%'!I9</f>
        <v>69888</v>
      </c>
      <c r="J9" s="4">
        <f>'Step, 1k, 2.75%, 2.75%, 2.75%'!J9</f>
        <v>71503</v>
      </c>
      <c r="K9" s="4">
        <f>'Step, 1k, 2.75%, 2.75%, 2.75%'!K9</f>
        <v>73118</v>
      </c>
      <c r="L9" s="4">
        <f>'Step, 1k, 2.75%, 2.75%, 2.75%'!L9</f>
        <v>74733</v>
      </c>
      <c r="M9" s="4">
        <f>'Step, 1k, 2.75%, 2.75%, 2.75%'!M9</f>
        <v>76348</v>
      </c>
      <c r="N9" s="4">
        <f>'Step, 1k, 2.75%, 2.75%, 2.75%'!N9</f>
        <v>77963</v>
      </c>
      <c r="O9" s="4">
        <f>'Step, 1k, 2.75%, 2.75%, 2.75%'!O9</f>
        <v>81463</v>
      </c>
    </row>
    <row r="10" spans="1:15" x14ac:dyDescent="0.25">
      <c r="B10" s="16"/>
      <c r="C10" s="3">
        <v>6</v>
      </c>
      <c r="D10" s="4">
        <f>'Step, 1k, 2.75%, 2.75%, 2.75%'!D10</f>
        <v>54165</v>
      </c>
      <c r="E10" s="4">
        <f>'Step, 1k, 2.75%, 2.75%, 2.75%'!E10</f>
        <v>55465</v>
      </c>
      <c r="F10" s="4">
        <f>'Step, 1k, 2.75%, 2.75%, 2.75%'!F10</f>
        <v>61815</v>
      </c>
      <c r="G10" s="4">
        <f>'Step, 1k, 2.75%, 2.75%, 2.75%'!G10</f>
        <v>65558</v>
      </c>
      <c r="H10" s="4">
        <f>'Step, 1k, 2.75%, 2.75%, 2.75%'!H10</f>
        <v>66858</v>
      </c>
      <c r="I10" s="4">
        <f>'Step, 1k, 2.75%, 2.75%, 2.75%'!I10</f>
        <v>70388</v>
      </c>
      <c r="J10" s="4">
        <f>'Step, 1k, 2.75%, 2.75%, 2.75%'!J10</f>
        <v>72003</v>
      </c>
      <c r="K10" s="4">
        <f>'Step, 1k, 2.75%, 2.75%, 2.75%'!K10</f>
        <v>73618</v>
      </c>
      <c r="L10" s="4">
        <f>'Step, 1k, 2.75%, 2.75%, 2.75%'!L10</f>
        <v>75233</v>
      </c>
      <c r="M10" s="4">
        <f>'Step, 1k, 2.75%, 2.75%, 2.75%'!M10</f>
        <v>76848</v>
      </c>
      <c r="N10" s="4">
        <f>'Step, 1k, 2.75%, 2.75%, 2.75%'!N10</f>
        <v>78463</v>
      </c>
      <c r="O10" s="4">
        <f>'Step, 1k, 2.75%, 2.75%, 2.75%'!O10</f>
        <v>81963</v>
      </c>
    </row>
    <row r="11" spans="1:15" x14ac:dyDescent="0.25">
      <c r="B11" s="16"/>
      <c r="C11" s="8">
        <v>7</v>
      </c>
      <c r="D11" s="4">
        <f>'Step, 1k, 2.75%, 2.75%, 2.75%'!D11</f>
        <v>55415</v>
      </c>
      <c r="E11" s="4">
        <f>'Step, 1k, 2.75%, 2.75%, 2.75%'!E11</f>
        <v>56715</v>
      </c>
      <c r="F11" s="4">
        <f>'Step, 1k, 2.75%, 2.75%, 2.75%'!F11</f>
        <v>62315</v>
      </c>
      <c r="G11" s="4">
        <f>'Step, 1k, 2.75%, 2.75%, 2.75%'!G11</f>
        <v>66058</v>
      </c>
      <c r="H11" s="4">
        <f>'Step, 1k, 2.75%, 2.75%, 2.75%'!H11</f>
        <v>67358</v>
      </c>
      <c r="I11" s="4">
        <f>'Step, 1k, 2.75%, 2.75%, 2.75%'!I11</f>
        <v>70888</v>
      </c>
      <c r="J11" s="4">
        <f>'Step, 1k, 2.75%, 2.75%, 2.75%'!J11</f>
        <v>72503</v>
      </c>
      <c r="K11" s="4">
        <f>'Step, 1k, 2.75%, 2.75%, 2.75%'!K11</f>
        <v>74118</v>
      </c>
      <c r="L11" s="4">
        <f>'Step, 1k, 2.75%, 2.75%, 2.75%'!L11</f>
        <v>75733</v>
      </c>
      <c r="M11" s="4">
        <f>'Step, 1k, 2.75%, 2.75%, 2.75%'!M11</f>
        <v>77348</v>
      </c>
      <c r="N11" s="4">
        <f>'Step, 1k, 2.75%, 2.75%, 2.75%'!N11</f>
        <v>78963</v>
      </c>
      <c r="O11" s="4">
        <f>'Step, 1k, 2.75%, 2.75%, 2.75%'!O11</f>
        <v>82463</v>
      </c>
    </row>
    <row r="12" spans="1:15" x14ac:dyDescent="0.25">
      <c r="B12" s="16"/>
      <c r="C12" s="8">
        <v>8</v>
      </c>
      <c r="D12" s="4">
        <f>'Step, 1k, 2.75%, 2.75%, 2.75%'!D12</f>
        <v>56715</v>
      </c>
      <c r="E12" s="4">
        <f>'Step, 1k, 2.75%, 2.75%, 2.75%'!E12</f>
        <v>58015</v>
      </c>
      <c r="F12" s="4">
        <f>'Step, 1k, 2.75%, 2.75%, 2.75%'!F12</f>
        <v>62815</v>
      </c>
      <c r="G12" s="4">
        <f>'Step, 1k, 2.75%, 2.75%, 2.75%'!G12</f>
        <v>66558</v>
      </c>
      <c r="H12" s="4">
        <f>'Step, 1k, 2.75%, 2.75%, 2.75%'!H12</f>
        <v>67858</v>
      </c>
      <c r="I12" s="4">
        <f>'Step, 1k, 2.75%, 2.75%, 2.75%'!I12</f>
        <v>71388</v>
      </c>
      <c r="J12" s="4">
        <f>'Step, 1k, 2.75%, 2.75%, 2.75%'!J12</f>
        <v>73003</v>
      </c>
      <c r="K12" s="4">
        <f>'Step, 1k, 2.75%, 2.75%, 2.75%'!K12</f>
        <v>74618</v>
      </c>
      <c r="L12" s="4">
        <f>'Step, 1k, 2.75%, 2.75%, 2.75%'!L12</f>
        <v>76233</v>
      </c>
      <c r="M12" s="4">
        <f>'Step, 1k, 2.75%, 2.75%, 2.75%'!M12</f>
        <v>77848</v>
      </c>
      <c r="N12" s="4">
        <f>'Step, 1k, 2.75%, 2.75%, 2.75%'!N12</f>
        <v>79463</v>
      </c>
      <c r="O12" s="4">
        <f>'Step, 1k, 2.75%, 2.75%, 2.75%'!O12</f>
        <v>82963</v>
      </c>
    </row>
    <row r="13" spans="1:15" x14ac:dyDescent="0.25">
      <c r="B13" s="16"/>
      <c r="C13" s="9">
        <v>9</v>
      </c>
      <c r="D13" s="4">
        <f>'Step, 1k, 2.75%, 2.75%, 2.75%'!D13</f>
        <v>58015</v>
      </c>
      <c r="E13" s="4">
        <f>'Step, 1k, 2.75%, 2.75%, 2.75%'!E13</f>
        <v>59315</v>
      </c>
      <c r="F13" s="4">
        <f>'Step, 1k, 2.75%, 2.75%, 2.75%'!F13</f>
        <v>64115</v>
      </c>
      <c r="G13" s="4">
        <f>'Step, 1k, 2.75%, 2.75%, 2.75%'!G13</f>
        <v>67058</v>
      </c>
      <c r="H13" s="4">
        <f>'Step, 1k, 2.75%, 2.75%, 2.75%'!H13</f>
        <v>68358</v>
      </c>
      <c r="I13" s="4">
        <f>'Step, 1k, 2.75%, 2.75%, 2.75%'!I13</f>
        <v>71888</v>
      </c>
      <c r="J13" s="4">
        <f>'Step, 1k, 2.75%, 2.75%, 2.75%'!J13</f>
        <v>73503</v>
      </c>
      <c r="K13" s="4">
        <f>'Step, 1k, 2.75%, 2.75%, 2.75%'!K13</f>
        <v>75118</v>
      </c>
      <c r="L13" s="4">
        <f>'Step, 1k, 2.75%, 2.75%, 2.75%'!L13</f>
        <v>76733</v>
      </c>
      <c r="M13" s="4">
        <f>'Step, 1k, 2.75%, 2.75%, 2.75%'!M13</f>
        <v>78348</v>
      </c>
      <c r="N13" s="4">
        <f>'Step, 1k, 2.75%, 2.75%, 2.75%'!N13</f>
        <v>79963</v>
      </c>
      <c r="O13" s="4">
        <f>'Step, 1k, 2.75%, 2.75%, 2.75%'!O13</f>
        <v>83463</v>
      </c>
    </row>
    <row r="14" spans="1:15" x14ac:dyDescent="0.25">
      <c r="B14" s="16"/>
      <c r="C14" s="9">
        <v>10</v>
      </c>
      <c r="D14" s="4">
        <f>'Step, 1k, 2.75%, 2.75%, 2.75%'!D14</f>
        <v>59315</v>
      </c>
      <c r="E14" s="4">
        <f>'Step, 1k, 2.75%, 2.75%, 2.75%'!E14</f>
        <v>60615</v>
      </c>
      <c r="F14" s="4">
        <f>'Step, 1k, 2.75%, 2.75%, 2.75%'!F14</f>
        <v>65415</v>
      </c>
      <c r="G14" s="4">
        <f>'Step, 1k, 2.75%, 2.75%, 2.75%'!G14</f>
        <v>68358</v>
      </c>
      <c r="H14" s="4">
        <f>'Step, 1k, 2.75%, 2.75%, 2.75%'!H14</f>
        <v>69658</v>
      </c>
      <c r="I14" s="4">
        <f>'Step, 1k, 2.75%, 2.75%, 2.75%'!I14</f>
        <v>72388</v>
      </c>
      <c r="J14" s="4">
        <f>'Step, 1k, 2.75%, 2.75%, 2.75%'!J14</f>
        <v>74003</v>
      </c>
      <c r="K14" s="4">
        <f>'Step, 1k, 2.75%, 2.75%, 2.75%'!K14</f>
        <v>75618</v>
      </c>
      <c r="L14" s="4">
        <f>'Step, 1k, 2.75%, 2.75%, 2.75%'!L14</f>
        <v>77233</v>
      </c>
      <c r="M14" s="4">
        <f>'Step, 1k, 2.75%, 2.75%, 2.75%'!M14</f>
        <v>78848</v>
      </c>
      <c r="N14" s="4">
        <f>'Step, 1k, 2.75%, 2.75%, 2.75%'!N14</f>
        <v>80463</v>
      </c>
      <c r="O14" s="4">
        <f>'Step, 1k, 2.75%, 2.75%, 2.75%'!O14</f>
        <v>83963</v>
      </c>
    </row>
    <row r="15" spans="1:15" x14ac:dyDescent="0.25">
      <c r="B15" s="16"/>
      <c r="C15" s="9">
        <v>11</v>
      </c>
      <c r="D15" s="4">
        <f>'Step, 1k, 2.75%, 2.75%, 2.75%'!D15</f>
        <v>60615</v>
      </c>
      <c r="E15" s="4">
        <f>'Step, 1k, 2.75%, 2.75%, 2.75%'!E15</f>
        <v>62915</v>
      </c>
      <c r="F15" s="4">
        <f>'Step, 1k, 2.75%, 2.75%, 2.75%'!F15</f>
        <v>67158</v>
      </c>
      <c r="G15" s="4">
        <f>'Step, 1k, 2.75%, 2.75%, 2.75%'!G15</f>
        <v>69658</v>
      </c>
      <c r="H15" s="4">
        <f>'Step, 1k, 2.75%, 2.75%, 2.75%'!H15</f>
        <v>71273</v>
      </c>
      <c r="I15" s="4">
        <f>'Step, 1k, 2.75%, 2.75%, 2.75%'!I15</f>
        <v>72888</v>
      </c>
      <c r="J15" s="4">
        <f>'Step, 1k, 2.75%, 2.75%, 2.75%'!J15</f>
        <v>74503</v>
      </c>
      <c r="K15" s="4">
        <f>'Step, 1k, 2.75%, 2.75%, 2.75%'!K15</f>
        <v>76118</v>
      </c>
      <c r="L15" s="4">
        <f>'Step, 1k, 2.75%, 2.75%, 2.75%'!L15</f>
        <v>77733</v>
      </c>
      <c r="M15" s="4">
        <f>'Step, 1k, 2.75%, 2.75%, 2.75%'!M15</f>
        <v>79348</v>
      </c>
      <c r="N15" s="4">
        <f>'Step, 1k, 2.75%, 2.75%, 2.75%'!N15</f>
        <v>80963</v>
      </c>
      <c r="O15" s="4">
        <f>'Step, 1k, 2.75%, 2.75%, 2.75%'!O15</f>
        <v>84463</v>
      </c>
    </row>
    <row r="16" spans="1:15" x14ac:dyDescent="0.25"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9" spans="1:15" x14ac:dyDescent="0.25">
      <c r="C19" s="34" t="s">
        <v>16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x14ac:dyDescent="0.25">
      <c r="C20" s="32" t="s">
        <v>17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5" x14ac:dyDescent="0.25">
      <c r="C21" s="32" t="s">
        <v>25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5" x14ac:dyDescent="0.25"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I22" s="2" t="s">
        <v>8</v>
      </c>
      <c r="J22" s="2" t="s">
        <v>9</v>
      </c>
      <c r="K22" s="2" t="s">
        <v>10</v>
      </c>
      <c r="L22" s="2" t="s">
        <v>11</v>
      </c>
      <c r="M22" s="2" t="s">
        <v>12</v>
      </c>
      <c r="N22" s="2" t="s">
        <v>13</v>
      </c>
      <c r="O22" s="2" t="s">
        <v>14</v>
      </c>
    </row>
    <row r="23" spans="1:15" x14ac:dyDescent="0.25">
      <c r="A23" s="15" t="s">
        <v>21</v>
      </c>
      <c r="B23" s="18">
        <f>'Step, 1k, 2.75%, 2.75%, 2.75%'!B23</f>
        <v>11856056</v>
      </c>
      <c r="C23" s="3">
        <v>1</v>
      </c>
      <c r="D23" s="4">
        <f>'Step, 1k, 2.75%, 2.75%, 2.75%'!D23</f>
        <v>50165</v>
      </c>
      <c r="E23" s="4">
        <f>'Step, 1k, 2.75%, 2.75%, 2.75%'!E23</f>
        <v>52965</v>
      </c>
      <c r="F23" s="4">
        <f>'Step, 1k, 2.75%, 2.75%, 2.75%'!F23</f>
        <v>59315</v>
      </c>
      <c r="G23" s="4">
        <f>'Step, 1k, 2.75%, 2.75%, 2.75%'!G23</f>
        <v>63058</v>
      </c>
      <c r="H23" s="4">
        <f>'Step, 1k, 2.75%, 2.75%, 2.75%'!H23</f>
        <v>64358</v>
      </c>
      <c r="I23" s="4">
        <f>'Step, 1k, 2.75%, 2.75%, 2.75%'!I23</f>
        <v>67888</v>
      </c>
      <c r="J23" s="4">
        <f>'Step, 1k, 2.75%, 2.75%, 2.75%'!J23</f>
        <v>69503</v>
      </c>
      <c r="K23" s="4">
        <f>'Step, 1k, 2.75%, 2.75%, 2.75%'!K23</f>
        <v>71118</v>
      </c>
      <c r="L23" s="4">
        <f>'Step, 1k, 2.75%, 2.75%, 2.75%'!L23</f>
        <v>72733</v>
      </c>
      <c r="M23" s="4">
        <f>'Step, 1k, 2.75%, 2.75%, 2.75%'!M23</f>
        <v>74348</v>
      </c>
      <c r="N23" s="4">
        <f>'Step, 1k, 2.75%, 2.75%, 2.75%'!N23</f>
        <v>75963</v>
      </c>
      <c r="O23" s="4">
        <f>'Step, 1k, 2.75%, 2.75%, 2.75%'!O23</f>
        <v>79463</v>
      </c>
    </row>
    <row r="24" spans="1:15" x14ac:dyDescent="0.25">
      <c r="A24" s="15" t="s">
        <v>22</v>
      </c>
      <c r="B24" s="18">
        <f>'Step, 1k, 2.75%, 2.75%, 2.75%'!B24</f>
        <v>11789339</v>
      </c>
      <c r="C24" s="3">
        <v>2</v>
      </c>
      <c r="D24" s="4">
        <f>'Step, 1k, 2.75%, 2.75%, 2.75%'!D24</f>
        <v>50665</v>
      </c>
      <c r="E24" s="4">
        <f>'Step, 1k, 2.75%, 2.75%, 2.75%'!E24</f>
        <v>53456</v>
      </c>
      <c r="F24" s="4">
        <f>'Step, 1k, 2.75%, 2.75%, 2.75%'!F24</f>
        <v>59815</v>
      </c>
      <c r="G24" s="4">
        <f>'Step, 1k, 2.75%, 2.75%, 2.75%'!G24</f>
        <v>63558</v>
      </c>
      <c r="H24" s="4">
        <f>'Step, 1k, 2.75%, 2.75%, 2.75%'!H24</f>
        <v>64858</v>
      </c>
      <c r="I24" s="4">
        <f>'Step, 1k, 2.75%, 2.75%, 2.75%'!I24</f>
        <v>68388</v>
      </c>
      <c r="J24" s="4">
        <f>'Step, 1k, 2.75%, 2.75%, 2.75%'!J24</f>
        <v>70003</v>
      </c>
      <c r="K24" s="4">
        <f>'Step, 1k, 2.75%, 2.75%, 2.75%'!K24</f>
        <v>71618</v>
      </c>
      <c r="L24" s="4">
        <f>'Step, 1k, 2.75%, 2.75%, 2.75%'!L24</f>
        <v>73233</v>
      </c>
      <c r="M24" s="4">
        <f>'Step, 1k, 2.75%, 2.75%, 2.75%'!M24</f>
        <v>74848</v>
      </c>
      <c r="N24" s="4">
        <f>'Step, 1k, 2.75%, 2.75%, 2.75%'!N24</f>
        <v>76463</v>
      </c>
      <c r="O24" s="4">
        <f>'Step, 1k, 2.75%, 2.75%, 2.75%'!O24</f>
        <v>79963</v>
      </c>
    </row>
    <row r="25" spans="1:15" x14ac:dyDescent="0.25">
      <c r="A25" s="15" t="s">
        <v>23</v>
      </c>
      <c r="B25" s="18">
        <f>'Step, 1k, 2.75%, 2.75%, 2.75%'!B25</f>
        <v>66717</v>
      </c>
      <c r="C25" s="3">
        <v>3</v>
      </c>
      <c r="D25" s="4">
        <f>'Step, 1k, 2.75%, 2.75%, 2.75%'!D25</f>
        <v>51165</v>
      </c>
      <c r="E25" s="4">
        <f>'Step, 1k, 2.75%, 2.75%, 2.75%'!E25</f>
        <v>53965</v>
      </c>
      <c r="F25" s="4">
        <f>'Step, 1k, 2.75%, 2.75%, 2.75%'!F25</f>
        <v>60315</v>
      </c>
      <c r="G25" s="4">
        <f>'Step, 1k, 2.75%, 2.75%, 2.75%'!G25</f>
        <v>64058</v>
      </c>
      <c r="H25" s="4">
        <f>'Step, 1k, 2.75%, 2.75%, 2.75%'!H25</f>
        <v>65358</v>
      </c>
      <c r="I25" s="4">
        <f>'Step, 1k, 2.75%, 2.75%, 2.75%'!I25</f>
        <v>68888</v>
      </c>
      <c r="J25" s="4">
        <f>'Step, 1k, 2.75%, 2.75%, 2.75%'!J25</f>
        <v>70503</v>
      </c>
      <c r="K25" s="4">
        <f>'Step, 1k, 2.75%, 2.75%, 2.75%'!K25</f>
        <v>72118</v>
      </c>
      <c r="L25" s="4">
        <f>'Step, 1k, 2.75%, 2.75%, 2.75%'!L25</f>
        <v>73733</v>
      </c>
      <c r="M25" s="4">
        <f>'Step, 1k, 2.75%, 2.75%, 2.75%'!M25</f>
        <v>75348</v>
      </c>
      <c r="N25" s="4">
        <f>'Step, 1k, 2.75%, 2.75%, 2.75%'!N25</f>
        <v>76963</v>
      </c>
      <c r="O25" s="4">
        <f>'Step, 1k, 2.75%, 2.75%, 2.75%'!O25</f>
        <v>80463</v>
      </c>
    </row>
    <row r="26" spans="1:15" x14ac:dyDescent="0.25">
      <c r="A26" s="15" t="s">
        <v>24</v>
      </c>
      <c r="B26" s="19">
        <f>'Step, 1k, 2.75%, 2.75%, 2.75%'!B26</f>
        <v>5.6590959001178946E-3</v>
      </c>
      <c r="C26" s="3">
        <v>4</v>
      </c>
      <c r="D26" s="4">
        <f>'Step, 1k, 2.75%, 2.75%, 2.75%'!D26</f>
        <v>51665</v>
      </c>
      <c r="E26" s="4">
        <f>'Step, 1k, 2.75%, 2.75%, 2.75%'!E26</f>
        <v>54465</v>
      </c>
      <c r="F26" s="4">
        <f>'Step, 1k, 2.75%, 2.75%, 2.75%'!F26</f>
        <v>60815</v>
      </c>
      <c r="G26" s="4">
        <f>'Step, 1k, 2.75%, 2.75%, 2.75%'!G26</f>
        <v>64558</v>
      </c>
      <c r="H26" s="4">
        <f>'Step, 1k, 2.75%, 2.75%, 2.75%'!H26</f>
        <v>65858</v>
      </c>
      <c r="I26" s="4">
        <f>'Step, 1k, 2.75%, 2.75%, 2.75%'!I26</f>
        <v>69388</v>
      </c>
      <c r="J26" s="4">
        <f>'Step, 1k, 2.75%, 2.75%, 2.75%'!J26</f>
        <v>71003</v>
      </c>
      <c r="K26" s="4">
        <f>'Step, 1k, 2.75%, 2.75%, 2.75%'!K26</f>
        <v>72618</v>
      </c>
      <c r="L26" s="4">
        <f>'Step, 1k, 2.75%, 2.75%, 2.75%'!L26</f>
        <v>74233</v>
      </c>
      <c r="M26" s="4">
        <f>'Step, 1k, 2.75%, 2.75%, 2.75%'!M26</f>
        <v>75848</v>
      </c>
      <c r="N26" s="4">
        <f>'Step, 1k, 2.75%, 2.75%, 2.75%'!N26</f>
        <v>77463</v>
      </c>
      <c r="O26" s="4">
        <f>'Step, 1k, 2.75%, 2.75%, 2.75%'!O26</f>
        <v>80963</v>
      </c>
    </row>
    <row r="27" spans="1:15" x14ac:dyDescent="0.25">
      <c r="B27" s="16"/>
      <c r="C27" s="3">
        <v>5</v>
      </c>
      <c r="D27" s="4">
        <f>'Step, 1k, 2.75%, 2.75%, 2.75%'!D27</f>
        <v>52915</v>
      </c>
      <c r="E27" s="4">
        <f>'Step, 1k, 2.75%, 2.75%, 2.75%'!E27</f>
        <v>54965</v>
      </c>
      <c r="F27" s="4">
        <f>'Step, 1k, 2.75%, 2.75%, 2.75%'!F27</f>
        <v>61315</v>
      </c>
      <c r="G27" s="4">
        <f>'Step, 1k, 2.75%, 2.75%, 2.75%'!G27</f>
        <v>65058</v>
      </c>
      <c r="H27" s="4">
        <f>'Step, 1k, 2.75%, 2.75%, 2.75%'!H27</f>
        <v>66358</v>
      </c>
      <c r="I27" s="4">
        <f>'Step, 1k, 2.75%, 2.75%, 2.75%'!I27</f>
        <v>69888</v>
      </c>
      <c r="J27" s="4">
        <f>'Step, 1k, 2.75%, 2.75%, 2.75%'!J27</f>
        <v>71503</v>
      </c>
      <c r="K27" s="4">
        <f>'Step, 1k, 2.75%, 2.75%, 2.75%'!K27</f>
        <v>73118</v>
      </c>
      <c r="L27" s="4">
        <f>'Step, 1k, 2.75%, 2.75%, 2.75%'!L27</f>
        <v>74733</v>
      </c>
      <c r="M27" s="4">
        <f>'Step, 1k, 2.75%, 2.75%, 2.75%'!M27</f>
        <v>76348</v>
      </c>
      <c r="N27" s="4">
        <f>'Step, 1k, 2.75%, 2.75%, 2.75%'!N27</f>
        <v>77963</v>
      </c>
      <c r="O27" s="4">
        <f>'Step, 1k, 2.75%, 2.75%, 2.75%'!O27</f>
        <v>81463</v>
      </c>
    </row>
    <row r="28" spans="1:15" x14ac:dyDescent="0.25">
      <c r="A28" s="15" t="s">
        <v>0</v>
      </c>
      <c r="B28" s="17">
        <f>'Step, 1k, 2.75%, 2.75%, 2.75%'!B28</f>
        <v>66717</v>
      </c>
      <c r="C28" s="3">
        <v>6</v>
      </c>
      <c r="D28" s="4">
        <f>'Step, 1k, 2.75%, 2.75%, 2.75%'!D28</f>
        <v>54165</v>
      </c>
      <c r="E28" s="4">
        <f>'Step, 1k, 2.75%, 2.75%, 2.75%'!E28</f>
        <v>55465</v>
      </c>
      <c r="F28" s="4">
        <f>'Step, 1k, 2.75%, 2.75%, 2.75%'!F28</f>
        <v>61815</v>
      </c>
      <c r="G28" s="4">
        <f>'Step, 1k, 2.75%, 2.75%, 2.75%'!G28</f>
        <v>65558</v>
      </c>
      <c r="H28" s="4">
        <f>'Step, 1k, 2.75%, 2.75%, 2.75%'!H28</f>
        <v>66858</v>
      </c>
      <c r="I28" s="4">
        <f>'Step, 1k, 2.75%, 2.75%, 2.75%'!I28</f>
        <v>70388</v>
      </c>
      <c r="J28" s="4">
        <f>'Step, 1k, 2.75%, 2.75%, 2.75%'!J28</f>
        <v>72003</v>
      </c>
      <c r="K28" s="4">
        <f>'Step, 1k, 2.75%, 2.75%, 2.75%'!K28</f>
        <v>73618</v>
      </c>
      <c r="L28" s="4">
        <f>'Step, 1k, 2.75%, 2.75%, 2.75%'!L28</f>
        <v>75233</v>
      </c>
      <c r="M28" s="4">
        <f>'Step, 1k, 2.75%, 2.75%, 2.75%'!M28</f>
        <v>76848</v>
      </c>
      <c r="N28" s="4">
        <f>'Step, 1k, 2.75%, 2.75%, 2.75%'!N28</f>
        <v>78463</v>
      </c>
      <c r="O28" s="4">
        <f>'Step, 1k, 2.75%, 2.75%, 2.75%'!O28</f>
        <v>81963</v>
      </c>
    </row>
    <row r="29" spans="1:15" x14ac:dyDescent="0.25">
      <c r="A29" s="15" t="s">
        <v>1</v>
      </c>
      <c r="B29" s="21">
        <f>'Step, 1k, 2.75%, 2.75%, 2.75%'!B29</f>
        <v>5.6590959001178946E-3</v>
      </c>
      <c r="C29" s="8">
        <v>7</v>
      </c>
      <c r="D29" s="4">
        <f>'Step, 1k, 2.75%, 2.75%, 2.75%'!D29</f>
        <v>55415</v>
      </c>
      <c r="E29" s="4">
        <f>'Step, 1k, 2.75%, 2.75%, 2.75%'!E29</f>
        <v>56715</v>
      </c>
      <c r="F29" s="4">
        <f>'Step, 1k, 2.75%, 2.75%, 2.75%'!F29</f>
        <v>62315</v>
      </c>
      <c r="G29" s="4">
        <f>'Step, 1k, 2.75%, 2.75%, 2.75%'!G29</f>
        <v>66058</v>
      </c>
      <c r="H29" s="4">
        <f>'Step, 1k, 2.75%, 2.75%, 2.75%'!H29</f>
        <v>67358</v>
      </c>
      <c r="I29" s="4">
        <f>'Step, 1k, 2.75%, 2.75%, 2.75%'!I29</f>
        <v>70888</v>
      </c>
      <c r="J29" s="4">
        <f>'Step, 1k, 2.75%, 2.75%, 2.75%'!J29</f>
        <v>72503</v>
      </c>
      <c r="K29" s="4">
        <f>'Step, 1k, 2.75%, 2.75%, 2.75%'!K29</f>
        <v>74118</v>
      </c>
      <c r="L29" s="4">
        <f>'Step, 1k, 2.75%, 2.75%, 2.75%'!L29</f>
        <v>75733</v>
      </c>
      <c r="M29" s="4">
        <f>'Step, 1k, 2.75%, 2.75%, 2.75%'!M29</f>
        <v>77348</v>
      </c>
      <c r="N29" s="4">
        <f>'Step, 1k, 2.75%, 2.75%, 2.75%'!N29</f>
        <v>78963</v>
      </c>
      <c r="O29" s="4">
        <f>'Step, 1k, 2.75%, 2.75%, 2.75%'!O29</f>
        <v>82463</v>
      </c>
    </row>
    <row r="30" spans="1:15" x14ac:dyDescent="0.25">
      <c r="C30" s="8">
        <v>8</v>
      </c>
      <c r="D30" s="4">
        <f>'Step, 1k, 2.75%, 2.75%, 2.75%'!D30</f>
        <v>56715</v>
      </c>
      <c r="E30" s="4">
        <f>'Step, 1k, 2.75%, 2.75%, 2.75%'!E30</f>
        <v>58015</v>
      </c>
      <c r="F30" s="4">
        <f>'Step, 1k, 2.75%, 2.75%, 2.75%'!F30</f>
        <v>62815</v>
      </c>
      <c r="G30" s="4">
        <f>'Step, 1k, 2.75%, 2.75%, 2.75%'!G30</f>
        <v>66558</v>
      </c>
      <c r="H30" s="4">
        <f>'Step, 1k, 2.75%, 2.75%, 2.75%'!H30</f>
        <v>67858</v>
      </c>
      <c r="I30" s="4">
        <f>'Step, 1k, 2.75%, 2.75%, 2.75%'!I30</f>
        <v>71388</v>
      </c>
      <c r="J30" s="4">
        <f>'Step, 1k, 2.75%, 2.75%, 2.75%'!J30</f>
        <v>73003</v>
      </c>
      <c r="K30" s="4">
        <f>'Step, 1k, 2.75%, 2.75%, 2.75%'!K30</f>
        <v>74618</v>
      </c>
      <c r="L30" s="4">
        <f>'Step, 1k, 2.75%, 2.75%, 2.75%'!L30</f>
        <v>76233</v>
      </c>
      <c r="M30" s="4">
        <f>'Step, 1k, 2.75%, 2.75%, 2.75%'!M30</f>
        <v>77848</v>
      </c>
      <c r="N30" s="4">
        <f>'Step, 1k, 2.75%, 2.75%, 2.75%'!N30</f>
        <v>79463</v>
      </c>
      <c r="O30" s="4">
        <f>'Step, 1k, 2.75%, 2.75%, 2.75%'!O30</f>
        <v>82963</v>
      </c>
    </row>
    <row r="31" spans="1:15" x14ac:dyDescent="0.25">
      <c r="C31" s="9">
        <v>9</v>
      </c>
      <c r="D31" s="4">
        <f>'Step, 1k, 2.75%, 2.75%, 2.75%'!D31</f>
        <v>58015</v>
      </c>
      <c r="E31" s="4">
        <f>'Step, 1k, 2.75%, 2.75%, 2.75%'!E31</f>
        <v>59315</v>
      </c>
      <c r="F31" s="4">
        <f>'Step, 1k, 2.75%, 2.75%, 2.75%'!F31</f>
        <v>64115</v>
      </c>
      <c r="G31" s="4">
        <f>'Step, 1k, 2.75%, 2.75%, 2.75%'!G31</f>
        <v>67058</v>
      </c>
      <c r="H31" s="4">
        <f>'Step, 1k, 2.75%, 2.75%, 2.75%'!H31</f>
        <v>68358</v>
      </c>
      <c r="I31" s="4">
        <f>'Step, 1k, 2.75%, 2.75%, 2.75%'!I31</f>
        <v>71888</v>
      </c>
      <c r="J31" s="4">
        <f>'Step, 1k, 2.75%, 2.75%, 2.75%'!J31</f>
        <v>73503</v>
      </c>
      <c r="K31" s="4">
        <f>'Step, 1k, 2.75%, 2.75%, 2.75%'!K31</f>
        <v>75118</v>
      </c>
      <c r="L31" s="4">
        <f>'Step, 1k, 2.75%, 2.75%, 2.75%'!L31</f>
        <v>76733</v>
      </c>
      <c r="M31" s="4">
        <f>'Step, 1k, 2.75%, 2.75%, 2.75%'!M31</f>
        <v>78348</v>
      </c>
      <c r="N31" s="4">
        <f>'Step, 1k, 2.75%, 2.75%, 2.75%'!N31</f>
        <v>79963</v>
      </c>
      <c r="O31" s="4">
        <f>'Step, 1k, 2.75%, 2.75%, 2.75%'!O31</f>
        <v>83463</v>
      </c>
    </row>
    <row r="32" spans="1:15" x14ac:dyDescent="0.25">
      <c r="C32" s="9">
        <v>10</v>
      </c>
      <c r="D32" s="4">
        <f>'Step, 1k, 2.75%, 2.75%, 2.75%'!D32</f>
        <v>59315</v>
      </c>
      <c r="E32" s="4">
        <f>'Step, 1k, 2.75%, 2.75%, 2.75%'!E32</f>
        <v>60615</v>
      </c>
      <c r="F32" s="4">
        <f>'Step, 1k, 2.75%, 2.75%, 2.75%'!F32</f>
        <v>65415</v>
      </c>
      <c r="G32" s="4">
        <f>'Step, 1k, 2.75%, 2.75%, 2.75%'!G32</f>
        <v>68358</v>
      </c>
      <c r="H32" s="4">
        <f>'Step, 1k, 2.75%, 2.75%, 2.75%'!H32</f>
        <v>69658</v>
      </c>
      <c r="I32" s="4">
        <f>'Step, 1k, 2.75%, 2.75%, 2.75%'!I32</f>
        <v>72388</v>
      </c>
      <c r="J32" s="4">
        <f>'Step, 1k, 2.75%, 2.75%, 2.75%'!J32</f>
        <v>74003</v>
      </c>
      <c r="K32" s="4">
        <f>'Step, 1k, 2.75%, 2.75%, 2.75%'!K32</f>
        <v>75618</v>
      </c>
      <c r="L32" s="4">
        <f>'Step, 1k, 2.75%, 2.75%, 2.75%'!L32</f>
        <v>77233</v>
      </c>
      <c r="M32" s="4">
        <f>'Step, 1k, 2.75%, 2.75%, 2.75%'!M32</f>
        <v>78848</v>
      </c>
      <c r="N32" s="4">
        <f>'Step, 1k, 2.75%, 2.75%, 2.75%'!N32</f>
        <v>80463</v>
      </c>
      <c r="O32" s="4">
        <f>'Step, 1k, 2.75%, 2.75%, 2.75%'!O32</f>
        <v>83963</v>
      </c>
    </row>
    <row r="33" spans="1:15" x14ac:dyDescent="0.25">
      <c r="C33" s="9">
        <v>11</v>
      </c>
      <c r="D33" s="4">
        <f>'Step, 1k, 2.75%, 2.75%, 2.75%'!D33</f>
        <v>60615</v>
      </c>
      <c r="E33" s="4">
        <f>'Step, 1k, 2.75%, 2.75%, 2.75%'!E33</f>
        <v>62915</v>
      </c>
      <c r="F33" s="4">
        <f>'Step, 1k, 2.75%, 2.75%, 2.75%'!F33</f>
        <v>67158</v>
      </c>
      <c r="G33" s="4">
        <f>'Step, 1k, 2.75%, 2.75%, 2.75%'!G33</f>
        <v>69658</v>
      </c>
      <c r="H33" s="4">
        <f>'Step, 1k, 2.75%, 2.75%, 2.75%'!H33</f>
        <v>71273</v>
      </c>
      <c r="I33" s="4">
        <f>'Step, 1k, 2.75%, 2.75%, 2.75%'!I33</f>
        <v>72888</v>
      </c>
      <c r="J33" s="4">
        <f>'Step, 1k, 2.75%, 2.75%, 2.75%'!J33</f>
        <v>74503</v>
      </c>
      <c r="K33" s="4">
        <f>'Step, 1k, 2.75%, 2.75%, 2.75%'!K33</f>
        <v>76118</v>
      </c>
      <c r="L33" s="4">
        <f>'Step, 1k, 2.75%, 2.75%, 2.75%'!L33</f>
        <v>77733</v>
      </c>
      <c r="M33" s="4">
        <f>'Step, 1k, 2.75%, 2.75%, 2.75%'!M33</f>
        <v>79348</v>
      </c>
      <c r="N33" s="4">
        <f>'Step, 1k, 2.75%, 2.75%, 2.75%'!N33</f>
        <v>80963</v>
      </c>
      <c r="O33" s="4">
        <f>'Step, 1k, 2.75%, 2.75%, 2.75%'!O33</f>
        <v>84463</v>
      </c>
    </row>
    <row r="34" spans="1:15" x14ac:dyDescent="0.25"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7" spans="1:15" x14ac:dyDescent="0.25">
      <c r="C37" s="34" t="s">
        <v>16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x14ac:dyDescent="0.25">
      <c r="C38" s="32" t="s">
        <v>17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x14ac:dyDescent="0.25">
      <c r="C39" s="32" t="s">
        <v>26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x14ac:dyDescent="0.25">
      <c r="C40" s="2" t="s">
        <v>2</v>
      </c>
      <c r="D40" s="2" t="s">
        <v>3</v>
      </c>
      <c r="E40" s="2" t="s">
        <v>4</v>
      </c>
      <c r="F40" s="2" t="s">
        <v>5</v>
      </c>
      <c r="G40" s="2" t="s">
        <v>6</v>
      </c>
      <c r="H40" s="2" t="s">
        <v>7</v>
      </c>
      <c r="I40" s="2" t="s">
        <v>8</v>
      </c>
      <c r="J40" s="2" t="s">
        <v>9</v>
      </c>
      <c r="K40" s="2" t="s">
        <v>10</v>
      </c>
      <c r="L40" s="2" t="s">
        <v>11</v>
      </c>
      <c r="M40" s="2" t="s">
        <v>12</v>
      </c>
      <c r="N40" s="2" t="s">
        <v>13</v>
      </c>
      <c r="O40" s="2" t="s">
        <v>14</v>
      </c>
    </row>
    <row r="41" spans="1:15" x14ac:dyDescent="0.25">
      <c r="A41" s="15" t="s">
        <v>21</v>
      </c>
      <c r="B41" s="18">
        <f>'Step, 1k, 2.75%, 2.75%, 2.75%'!B41</f>
        <v>12027056</v>
      </c>
      <c r="C41" s="3">
        <v>1</v>
      </c>
      <c r="D41" s="4">
        <f>'Step, 1k, 2.75%, 2.75%, 2.75%'!D41</f>
        <v>51165</v>
      </c>
      <c r="E41" s="4">
        <f>'Step, 1k, 2.75%, 2.75%, 2.75%'!E41</f>
        <v>53965</v>
      </c>
      <c r="F41" s="4">
        <f>'Step, 1k, 2.75%, 2.75%, 2.75%'!F41</f>
        <v>60315</v>
      </c>
      <c r="G41" s="4">
        <f>'Step, 1k, 2.75%, 2.75%, 2.75%'!G41</f>
        <v>64058</v>
      </c>
      <c r="H41" s="4">
        <f>'Step, 1k, 2.75%, 2.75%, 2.75%'!H41</f>
        <v>65358</v>
      </c>
      <c r="I41" s="4">
        <f>'Step, 1k, 2.75%, 2.75%, 2.75%'!I41</f>
        <v>68888</v>
      </c>
      <c r="J41" s="4">
        <f>'Step, 1k, 2.75%, 2.75%, 2.75%'!J41</f>
        <v>70503</v>
      </c>
      <c r="K41" s="4">
        <f>'Step, 1k, 2.75%, 2.75%, 2.75%'!K41</f>
        <v>72118</v>
      </c>
      <c r="L41" s="4">
        <f>'Step, 1k, 2.75%, 2.75%, 2.75%'!L41</f>
        <v>73733</v>
      </c>
      <c r="M41" s="4">
        <f>'Step, 1k, 2.75%, 2.75%, 2.75%'!M41</f>
        <v>75348</v>
      </c>
      <c r="N41" s="4">
        <f>'Step, 1k, 2.75%, 2.75%, 2.75%'!N41</f>
        <v>76963</v>
      </c>
      <c r="O41" s="4">
        <f>'Step, 1k, 2.75%, 2.75%, 2.75%'!O41</f>
        <v>80463</v>
      </c>
    </row>
    <row r="42" spans="1:15" x14ac:dyDescent="0.25">
      <c r="A42" s="15" t="s">
        <v>22</v>
      </c>
      <c r="B42" s="18">
        <f>'Step, 1k, 2.75%, 2.75%, 2.75%'!B42</f>
        <v>11856056</v>
      </c>
      <c r="C42" s="3">
        <v>2</v>
      </c>
      <c r="D42" s="4">
        <f>'Step, 1k, 2.75%, 2.75%, 2.75%'!D42</f>
        <v>51665</v>
      </c>
      <c r="E42" s="4">
        <f>'Step, 1k, 2.75%, 2.75%, 2.75%'!E42</f>
        <v>54456</v>
      </c>
      <c r="F42" s="4">
        <f>'Step, 1k, 2.75%, 2.75%, 2.75%'!F42</f>
        <v>60815</v>
      </c>
      <c r="G42" s="4">
        <f>'Step, 1k, 2.75%, 2.75%, 2.75%'!G42</f>
        <v>64558</v>
      </c>
      <c r="H42" s="4">
        <f>'Step, 1k, 2.75%, 2.75%, 2.75%'!H42</f>
        <v>65858</v>
      </c>
      <c r="I42" s="4">
        <f>'Step, 1k, 2.75%, 2.75%, 2.75%'!I42</f>
        <v>69388</v>
      </c>
      <c r="J42" s="4">
        <f>'Step, 1k, 2.75%, 2.75%, 2.75%'!J42</f>
        <v>71003</v>
      </c>
      <c r="K42" s="4">
        <f>'Step, 1k, 2.75%, 2.75%, 2.75%'!K42</f>
        <v>72618</v>
      </c>
      <c r="L42" s="4">
        <f>'Step, 1k, 2.75%, 2.75%, 2.75%'!L42</f>
        <v>74233</v>
      </c>
      <c r="M42" s="4">
        <f>'Step, 1k, 2.75%, 2.75%, 2.75%'!M42</f>
        <v>75848</v>
      </c>
      <c r="N42" s="4">
        <f>'Step, 1k, 2.75%, 2.75%, 2.75%'!N42</f>
        <v>77463</v>
      </c>
      <c r="O42" s="4">
        <f>'Step, 1k, 2.75%, 2.75%, 2.75%'!O42</f>
        <v>80963</v>
      </c>
    </row>
    <row r="43" spans="1:15" x14ac:dyDescent="0.25">
      <c r="A43" s="15" t="s">
        <v>23</v>
      </c>
      <c r="B43" s="18">
        <f>'Step, 1k, 2.75%, 2.75%, 2.75%'!B43</f>
        <v>171000</v>
      </c>
      <c r="C43" s="3">
        <v>3</v>
      </c>
      <c r="D43" s="4">
        <f>'Step, 1k, 2.75%, 2.75%, 2.75%'!D43</f>
        <v>52165</v>
      </c>
      <c r="E43" s="4">
        <f>'Step, 1k, 2.75%, 2.75%, 2.75%'!E43</f>
        <v>54965</v>
      </c>
      <c r="F43" s="4">
        <f>'Step, 1k, 2.75%, 2.75%, 2.75%'!F43</f>
        <v>61315</v>
      </c>
      <c r="G43" s="4">
        <f>'Step, 1k, 2.75%, 2.75%, 2.75%'!G43</f>
        <v>65058</v>
      </c>
      <c r="H43" s="4">
        <f>'Step, 1k, 2.75%, 2.75%, 2.75%'!H43</f>
        <v>66358</v>
      </c>
      <c r="I43" s="4">
        <f>'Step, 1k, 2.75%, 2.75%, 2.75%'!I43</f>
        <v>69888</v>
      </c>
      <c r="J43" s="4">
        <f>'Step, 1k, 2.75%, 2.75%, 2.75%'!J43</f>
        <v>71503</v>
      </c>
      <c r="K43" s="4">
        <f>'Step, 1k, 2.75%, 2.75%, 2.75%'!K43</f>
        <v>73118</v>
      </c>
      <c r="L43" s="4">
        <f>'Step, 1k, 2.75%, 2.75%, 2.75%'!L43</f>
        <v>74733</v>
      </c>
      <c r="M43" s="4">
        <f>'Step, 1k, 2.75%, 2.75%, 2.75%'!M43</f>
        <v>76348</v>
      </c>
      <c r="N43" s="4">
        <f>'Step, 1k, 2.75%, 2.75%, 2.75%'!N43</f>
        <v>77963</v>
      </c>
      <c r="O43" s="4">
        <f>'Step, 1k, 2.75%, 2.75%, 2.75%'!O43</f>
        <v>81463</v>
      </c>
    </row>
    <row r="44" spans="1:15" x14ac:dyDescent="0.25">
      <c r="A44" s="15" t="s">
        <v>24</v>
      </c>
      <c r="B44" s="19">
        <f>'Step, 1k, 2.75%, 2.75%, 2.75%'!B44</f>
        <v>1.4423008798204058E-2</v>
      </c>
      <c r="C44" s="3">
        <v>4</v>
      </c>
      <c r="D44" s="4">
        <f>'Step, 1k, 2.75%, 2.75%, 2.75%'!D44</f>
        <v>52665</v>
      </c>
      <c r="E44" s="4">
        <f>'Step, 1k, 2.75%, 2.75%, 2.75%'!E44</f>
        <v>55465</v>
      </c>
      <c r="F44" s="4">
        <f>'Step, 1k, 2.75%, 2.75%, 2.75%'!F44</f>
        <v>61815</v>
      </c>
      <c r="G44" s="4">
        <f>'Step, 1k, 2.75%, 2.75%, 2.75%'!G44</f>
        <v>65558</v>
      </c>
      <c r="H44" s="4">
        <f>'Step, 1k, 2.75%, 2.75%, 2.75%'!H44</f>
        <v>66858</v>
      </c>
      <c r="I44" s="4">
        <f>'Step, 1k, 2.75%, 2.75%, 2.75%'!I44</f>
        <v>70388</v>
      </c>
      <c r="J44" s="4">
        <f>'Step, 1k, 2.75%, 2.75%, 2.75%'!J44</f>
        <v>72003</v>
      </c>
      <c r="K44" s="4">
        <f>'Step, 1k, 2.75%, 2.75%, 2.75%'!K44</f>
        <v>73618</v>
      </c>
      <c r="L44" s="4">
        <f>'Step, 1k, 2.75%, 2.75%, 2.75%'!L44</f>
        <v>75233</v>
      </c>
      <c r="M44" s="4">
        <f>'Step, 1k, 2.75%, 2.75%, 2.75%'!M44</f>
        <v>76848</v>
      </c>
      <c r="N44" s="4">
        <f>'Step, 1k, 2.75%, 2.75%, 2.75%'!N44</f>
        <v>78463</v>
      </c>
      <c r="O44" s="4">
        <f>'Step, 1k, 2.75%, 2.75%, 2.75%'!O44</f>
        <v>81963</v>
      </c>
    </row>
    <row r="45" spans="1:15" x14ac:dyDescent="0.25">
      <c r="B45" s="16"/>
      <c r="C45" s="3">
        <v>5</v>
      </c>
      <c r="D45" s="4">
        <f>'Step, 1k, 2.75%, 2.75%, 2.75%'!D45</f>
        <v>53915</v>
      </c>
      <c r="E45" s="4">
        <f>'Step, 1k, 2.75%, 2.75%, 2.75%'!E45</f>
        <v>55965</v>
      </c>
      <c r="F45" s="4">
        <f>'Step, 1k, 2.75%, 2.75%, 2.75%'!F45</f>
        <v>62315</v>
      </c>
      <c r="G45" s="4">
        <f>'Step, 1k, 2.75%, 2.75%, 2.75%'!G45</f>
        <v>66058</v>
      </c>
      <c r="H45" s="4">
        <f>'Step, 1k, 2.75%, 2.75%, 2.75%'!H45</f>
        <v>67358</v>
      </c>
      <c r="I45" s="4">
        <f>'Step, 1k, 2.75%, 2.75%, 2.75%'!I45</f>
        <v>70888</v>
      </c>
      <c r="J45" s="4">
        <f>'Step, 1k, 2.75%, 2.75%, 2.75%'!J45</f>
        <v>72503</v>
      </c>
      <c r="K45" s="4">
        <f>'Step, 1k, 2.75%, 2.75%, 2.75%'!K45</f>
        <v>74118</v>
      </c>
      <c r="L45" s="4">
        <f>'Step, 1k, 2.75%, 2.75%, 2.75%'!L45</f>
        <v>75733</v>
      </c>
      <c r="M45" s="4">
        <f>'Step, 1k, 2.75%, 2.75%, 2.75%'!M45</f>
        <v>77348</v>
      </c>
      <c r="N45" s="4">
        <f>'Step, 1k, 2.75%, 2.75%, 2.75%'!N45</f>
        <v>78963</v>
      </c>
      <c r="O45" s="4">
        <f>'Step, 1k, 2.75%, 2.75%, 2.75%'!O45</f>
        <v>82463</v>
      </c>
    </row>
    <row r="46" spans="1:15" x14ac:dyDescent="0.25">
      <c r="A46" s="15" t="s">
        <v>0</v>
      </c>
      <c r="B46" s="17">
        <f>'Step, 1k, 2.75%, 2.75%, 2.75%'!B46</f>
        <v>56231</v>
      </c>
      <c r="C46" s="3">
        <v>6</v>
      </c>
      <c r="D46" s="4">
        <f>'Step, 1k, 2.75%, 2.75%, 2.75%'!D46</f>
        <v>55165</v>
      </c>
      <c r="E46" s="4">
        <f>'Step, 1k, 2.75%, 2.75%, 2.75%'!E46</f>
        <v>56465</v>
      </c>
      <c r="F46" s="4">
        <f>'Step, 1k, 2.75%, 2.75%, 2.75%'!F46</f>
        <v>62815</v>
      </c>
      <c r="G46" s="4">
        <f>'Step, 1k, 2.75%, 2.75%, 2.75%'!G46</f>
        <v>66558</v>
      </c>
      <c r="H46" s="4">
        <f>'Step, 1k, 2.75%, 2.75%, 2.75%'!H46</f>
        <v>67858</v>
      </c>
      <c r="I46" s="4">
        <f>'Step, 1k, 2.75%, 2.75%, 2.75%'!I46</f>
        <v>71388</v>
      </c>
      <c r="J46" s="4">
        <f>'Step, 1k, 2.75%, 2.75%, 2.75%'!J46</f>
        <v>73003</v>
      </c>
      <c r="K46" s="4">
        <f>'Step, 1k, 2.75%, 2.75%, 2.75%'!K46</f>
        <v>74618</v>
      </c>
      <c r="L46" s="4">
        <f>'Step, 1k, 2.75%, 2.75%, 2.75%'!L46</f>
        <v>76233</v>
      </c>
      <c r="M46" s="4">
        <f>'Step, 1k, 2.75%, 2.75%, 2.75%'!M46</f>
        <v>77848</v>
      </c>
      <c r="N46" s="4">
        <f>'Step, 1k, 2.75%, 2.75%, 2.75%'!N46</f>
        <v>79463</v>
      </c>
      <c r="O46" s="4">
        <f>'Step, 1k, 2.75%, 2.75%, 2.75%'!O46</f>
        <v>82963</v>
      </c>
    </row>
    <row r="47" spans="1:15" x14ac:dyDescent="0.25">
      <c r="A47" s="15" t="s">
        <v>1</v>
      </c>
      <c r="B47" s="21">
        <f>'Step, 1k, 2.75%, 2.75%, 2.75%'!B47</f>
        <v>4.7428082323497794E-3</v>
      </c>
      <c r="C47" s="8">
        <v>7</v>
      </c>
      <c r="D47" s="4">
        <f>'Step, 1k, 2.75%, 2.75%, 2.75%'!D47</f>
        <v>56415</v>
      </c>
      <c r="E47" s="4">
        <f>'Step, 1k, 2.75%, 2.75%, 2.75%'!E47</f>
        <v>57715</v>
      </c>
      <c r="F47" s="4">
        <f>'Step, 1k, 2.75%, 2.75%, 2.75%'!F47</f>
        <v>63315</v>
      </c>
      <c r="G47" s="4">
        <f>'Step, 1k, 2.75%, 2.75%, 2.75%'!G47</f>
        <v>67058</v>
      </c>
      <c r="H47" s="4">
        <f>'Step, 1k, 2.75%, 2.75%, 2.75%'!H47</f>
        <v>68358</v>
      </c>
      <c r="I47" s="4">
        <f>'Step, 1k, 2.75%, 2.75%, 2.75%'!I47</f>
        <v>71888</v>
      </c>
      <c r="J47" s="4">
        <f>'Step, 1k, 2.75%, 2.75%, 2.75%'!J47</f>
        <v>73503</v>
      </c>
      <c r="K47" s="4">
        <f>'Step, 1k, 2.75%, 2.75%, 2.75%'!K47</f>
        <v>75118</v>
      </c>
      <c r="L47" s="4">
        <f>'Step, 1k, 2.75%, 2.75%, 2.75%'!L47</f>
        <v>76733</v>
      </c>
      <c r="M47" s="4">
        <f>'Step, 1k, 2.75%, 2.75%, 2.75%'!M47</f>
        <v>78348</v>
      </c>
      <c r="N47" s="4">
        <f>'Step, 1k, 2.75%, 2.75%, 2.75%'!N47</f>
        <v>79963</v>
      </c>
      <c r="O47" s="4">
        <f>'Step, 1k, 2.75%, 2.75%, 2.75%'!O47</f>
        <v>83463</v>
      </c>
    </row>
    <row r="48" spans="1:15" x14ac:dyDescent="0.25">
      <c r="C48" s="8">
        <v>8</v>
      </c>
      <c r="D48" s="4">
        <f>'Step, 1k, 2.75%, 2.75%, 2.75%'!D48</f>
        <v>57715</v>
      </c>
      <c r="E48" s="4">
        <f>'Step, 1k, 2.75%, 2.75%, 2.75%'!E48</f>
        <v>59015</v>
      </c>
      <c r="F48" s="4">
        <f>'Step, 1k, 2.75%, 2.75%, 2.75%'!F48</f>
        <v>63815</v>
      </c>
      <c r="G48" s="4">
        <f>'Step, 1k, 2.75%, 2.75%, 2.75%'!G48</f>
        <v>67558</v>
      </c>
      <c r="H48" s="4">
        <f>'Step, 1k, 2.75%, 2.75%, 2.75%'!H48</f>
        <v>68858</v>
      </c>
      <c r="I48" s="4">
        <f>'Step, 1k, 2.75%, 2.75%, 2.75%'!I48</f>
        <v>72388</v>
      </c>
      <c r="J48" s="4">
        <f>'Step, 1k, 2.75%, 2.75%, 2.75%'!J48</f>
        <v>74003</v>
      </c>
      <c r="K48" s="4">
        <f>'Step, 1k, 2.75%, 2.75%, 2.75%'!K48</f>
        <v>75618</v>
      </c>
      <c r="L48" s="4">
        <f>'Step, 1k, 2.75%, 2.75%, 2.75%'!L48</f>
        <v>77233</v>
      </c>
      <c r="M48" s="4">
        <f>'Step, 1k, 2.75%, 2.75%, 2.75%'!M48</f>
        <v>78848</v>
      </c>
      <c r="N48" s="4">
        <f>'Step, 1k, 2.75%, 2.75%, 2.75%'!N48</f>
        <v>80463</v>
      </c>
      <c r="O48" s="4">
        <f>'Step, 1k, 2.75%, 2.75%, 2.75%'!O48</f>
        <v>83963</v>
      </c>
    </row>
    <row r="49" spans="1:15" x14ac:dyDescent="0.25">
      <c r="C49" s="9">
        <v>9</v>
      </c>
      <c r="D49" s="4">
        <f>'Step, 1k, 2.75%, 2.75%, 2.75%'!D49</f>
        <v>59015</v>
      </c>
      <c r="E49" s="4">
        <f>'Step, 1k, 2.75%, 2.75%, 2.75%'!E49</f>
        <v>60315</v>
      </c>
      <c r="F49" s="4">
        <f>'Step, 1k, 2.75%, 2.75%, 2.75%'!F49</f>
        <v>65115</v>
      </c>
      <c r="G49" s="4">
        <f>'Step, 1k, 2.75%, 2.75%, 2.75%'!G49</f>
        <v>68058</v>
      </c>
      <c r="H49" s="4">
        <f>'Step, 1k, 2.75%, 2.75%, 2.75%'!H49</f>
        <v>69358</v>
      </c>
      <c r="I49" s="4">
        <f>'Step, 1k, 2.75%, 2.75%, 2.75%'!I49</f>
        <v>72888</v>
      </c>
      <c r="J49" s="4">
        <f>'Step, 1k, 2.75%, 2.75%, 2.75%'!J49</f>
        <v>74503</v>
      </c>
      <c r="K49" s="4">
        <f>'Step, 1k, 2.75%, 2.75%, 2.75%'!K49</f>
        <v>76118</v>
      </c>
      <c r="L49" s="4">
        <f>'Step, 1k, 2.75%, 2.75%, 2.75%'!L49</f>
        <v>77733</v>
      </c>
      <c r="M49" s="4">
        <f>'Step, 1k, 2.75%, 2.75%, 2.75%'!M49</f>
        <v>79348</v>
      </c>
      <c r="N49" s="4">
        <f>'Step, 1k, 2.75%, 2.75%, 2.75%'!N49</f>
        <v>80963</v>
      </c>
      <c r="O49" s="4">
        <f>'Step, 1k, 2.75%, 2.75%, 2.75%'!O49</f>
        <v>84463</v>
      </c>
    </row>
    <row r="50" spans="1:15" x14ac:dyDescent="0.25">
      <c r="C50" s="9">
        <v>10</v>
      </c>
      <c r="D50" s="4">
        <f>'Step, 1k, 2.75%, 2.75%, 2.75%'!D50</f>
        <v>60315</v>
      </c>
      <c r="E50" s="4">
        <f>'Step, 1k, 2.75%, 2.75%, 2.75%'!E50</f>
        <v>61615</v>
      </c>
      <c r="F50" s="4">
        <f>'Step, 1k, 2.75%, 2.75%, 2.75%'!F50</f>
        <v>66415</v>
      </c>
      <c r="G50" s="4">
        <f>'Step, 1k, 2.75%, 2.75%, 2.75%'!G50</f>
        <v>69358</v>
      </c>
      <c r="H50" s="4">
        <f>'Step, 1k, 2.75%, 2.75%, 2.75%'!H50</f>
        <v>70658</v>
      </c>
      <c r="I50" s="4">
        <f>'Step, 1k, 2.75%, 2.75%, 2.75%'!I50</f>
        <v>73388</v>
      </c>
      <c r="J50" s="4">
        <f>'Step, 1k, 2.75%, 2.75%, 2.75%'!J50</f>
        <v>75003</v>
      </c>
      <c r="K50" s="4">
        <f>'Step, 1k, 2.75%, 2.75%, 2.75%'!K50</f>
        <v>76618</v>
      </c>
      <c r="L50" s="4">
        <f>'Step, 1k, 2.75%, 2.75%, 2.75%'!L50</f>
        <v>78233</v>
      </c>
      <c r="M50" s="4">
        <f>'Step, 1k, 2.75%, 2.75%, 2.75%'!M50</f>
        <v>79848</v>
      </c>
      <c r="N50" s="4">
        <f>'Step, 1k, 2.75%, 2.75%, 2.75%'!N50</f>
        <v>81463</v>
      </c>
      <c r="O50" s="4">
        <f>'Step, 1k, 2.75%, 2.75%, 2.75%'!O50</f>
        <v>84963</v>
      </c>
    </row>
    <row r="51" spans="1:15" x14ac:dyDescent="0.25">
      <c r="C51" s="9">
        <v>11</v>
      </c>
      <c r="D51" s="4">
        <f>'Step, 1k, 2.75%, 2.75%, 2.75%'!D51</f>
        <v>61615</v>
      </c>
      <c r="E51" s="4">
        <f>'Step, 1k, 2.75%, 2.75%, 2.75%'!E51</f>
        <v>63915</v>
      </c>
      <c r="F51" s="4">
        <f>'Step, 1k, 2.75%, 2.75%, 2.75%'!F51</f>
        <v>68158</v>
      </c>
      <c r="G51" s="4">
        <f>'Step, 1k, 2.75%, 2.75%, 2.75%'!G51</f>
        <v>70658</v>
      </c>
      <c r="H51" s="4">
        <f>'Step, 1k, 2.75%, 2.75%, 2.75%'!H51</f>
        <v>72273</v>
      </c>
      <c r="I51" s="4">
        <f>'Step, 1k, 2.75%, 2.75%, 2.75%'!I51</f>
        <v>73888</v>
      </c>
      <c r="J51" s="4">
        <f>'Step, 1k, 2.75%, 2.75%, 2.75%'!J51</f>
        <v>75503</v>
      </c>
      <c r="K51" s="4">
        <f>'Step, 1k, 2.75%, 2.75%, 2.75%'!K51</f>
        <v>77118</v>
      </c>
      <c r="L51" s="4">
        <f>'Step, 1k, 2.75%, 2.75%, 2.75%'!L51</f>
        <v>78733</v>
      </c>
      <c r="M51" s="4">
        <f>'Step, 1k, 2.75%, 2.75%, 2.75%'!M51</f>
        <v>80348</v>
      </c>
      <c r="N51" s="4">
        <f>'Step, 1k, 2.75%, 2.75%, 2.75%'!N51</f>
        <v>81963</v>
      </c>
      <c r="O51" s="4">
        <f>'Step, 1k, 2.75%, 2.75%, 2.75%'!O51</f>
        <v>85463</v>
      </c>
    </row>
    <row r="52" spans="1:15" x14ac:dyDescent="0.25">
      <c r="C52" s="10"/>
      <c r="D52" s="10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x14ac:dyDescent="0.2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5" spans="1:15" x14ac:dyDescent="0.25">
      <c r="C55" s="34" t="s">
        <v>16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 x14ac:dyDescent="0.25">
      <c r="C56" s="32" t="s">
        <v>17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x14ac:dyDescent="0.25">
      <c r="C57" s="32" t="s">
        <v>27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x14ac:dyDescent="0.25">
      <c r="C58" s="2" t="s">
        <v>2</v>
      </c>
      <c r="D58" s="2" t="s">
        <v>3</v>
      </c>
      <c r="E58" s="2" t="s">
        <v>4</v>
      </c>
      <c r="F58" s="2" t="s">
        <v>5</v>
      </c>
      <c r="G58" s="2" t="s">
        <v>6</v>
      </c>
      <c r="H58" s="2" t="s">
        <v>7</v>
      </c>
      <c r="I58" s="2" t="s">
        <v>8</v>
      </c>
      <c r="J58" s="2" t="s">
        <v>9</v>
      </c>
      <c r="K58" s="2" t="s">
        <v>10</v>
      </c>
      <c r="L58" s="2" t="s">
        <v>11</v>
      </c>
      <c r="M58" s="2" t="s">
        <v>12</v>
      </c>
      <c r="N58" s="2" t="s">
        <v>13</v>
      </c>
      <c r="O58" s="2" t="s">
        <v>14</v>
      </c>
    </row>
    <row r="59" spans="1:15" x14ac:dyDescent="0.25">
      <c r="A59" s="15" t="s">
        <v>21</v>
      </c>
      <c r="B59" s="18">
        <f>'Step, 1k, 2.75%, 2.75%, 2.75%'!B59</f>
        <v>12358056</v>
      </c>
      <c r="C59" s="3">
        <v>1</v>
      </c>
      <c r="D59" s="4">
        <f>'Step, 1k, 2.75%, 2.75%, 2.75%'!D59</f>
        <v>52490</v>
      </c>
      <c r="E59" s="4">
        <f>'Step, 1k, 2.75%, 2.75%, 2.75%'!E59</f>
        <v>55290</v>
      </c>
      <c r="F59" s="4">
        <f>'Step, 1k, 2.75%, 2.75%, 2.75%'!F59</f>
        <v>64453</v>
      </c>
      <c r="G59" s="4">
        <f>'Step, 1k, 2.75%, 2.75%, 2.75%'!G59</f>
        <v>66953</v>
      </c>
      <c r="H59" s="4">
        <f>'Step, 1k, 2.75%, 2.75%, 2.75%'!H59</f>
        <v>68568</v>
      </c>
      <c r="I59" s="4">
        <f>'Step, 1k, 2.75%, 2.75%, 2.75%'!I59</f>
        <v>70183</v>
      </c>
      <c r="J59" s="4">
        <f>'Step, 1k, 2.75%, 2.75%, 2.75%'!J59</f>
        <v>71798</v>
      </c>
      <c r="K59" s="4">
        <f>'Step, 1k, 2.75%, 2.75%, 2.75%'!K59</f>
        <v>73413</v>
      </c>
      <c r="L59" s="4">
        <f>'Step, 1k, 2.75%, 2.75%, 2.75%'!L59</f>
        <v>75028</v>
      </c>
      <c r="M59" s="4">
        <f>'Step, 1k, 2.75%, 2.75%, 2.75%'!M59</f>
        <v>76643</v>
      </c>
      <c r="N59" s="4">
        <f>'Step, 1k, 2.75%, 2.75%, 2.75%'!N59</f>
        <v>78258</v>
      </c>
      <c r="O59" s="4">
        <f>'Step, 1k, 2.75%, 2.75%, 2.75%'!O59</f>
        <v>81758</v>
      </c>
    </row>
    <row r="60" spans="1:15" x14ac:dyDescent="0.25">
      <c r="A60" s="15" t="s">
        <v>22</v>
      </c>
      <c r="B60" s="18">
        <f>'Step, 1k, 2.75%, 2.75%, 2.75%'!B60</f>
        <v>12027056</v>
      </c>
      <c r="C60" s="3">
        <v>2</v>
      </c>
      <c r="D60" s="4">
        <f>'Step, 1k, 2.75%, 2.75%, 2.75%'!D60</f>
        <v>52990</v>
      </c>
      <c r="E60" s="4">
        <f>'Step, 1k, 2.75%, 2.75%, 2.75%'!E60</f>
        <v>55781</v>
      </c>
      <c r="F60" s="4">
        <f>'Step, 1k, 2.75%, 2.75%, 2.75%'!F60</f>
        <v>64956</v>
      </c>
      <c r="G60" s="4">
        <f>'Step, 1k, 2.75%, 2.75%, 2.75%'!G60</f>
        <v>67456</v>
      </c>
      <c r="H60" s="4">
        <f>'Step, 1k, 2.75%, 2.75%, 2.75%'!H60</f>
        <v>69071</v>
      </c>
      <c r="I60" s="4">
        <f>'Step, 1k, 2.75%, 2.75%, 2.75%'!I60</f>
        <v>70686</v>
      </c>
      <c r="J60" s="4">
        <f>'Step, 1k, 2.75%, 2.75%, 2.75%'!J60</f>
        <v>72301</v>
      </c>
      <c r="K60" s="4">
        <f>'Step, 1k, 2.75%, 2.75%, 2.75%'!K60</f>
        <v>73916</v>
      </c>
      <c r="L60" s="4">
        <f>'Step, 1k, 2.75%, 2.75%, 2.75%'!L60</f>
        <v>75531</v>
      </c>
      <c r="M60" s="4">
        <f>'Step, 1k, 2.75%, 2.75%, 2.75%'!M60</f>
        <v>77146</v>
      </c>
      <c r="N60" s="4">
        <f>'Step, 1k, 2.75%, 2.75%, 2.75%'!N60</f>
        <v>78761</v>
      </c>
      <c r="O60" s="4">
        <f>'Step, 1k, 2.75%, 2.75%, 2.75%'!O60</f>
        <v>82261</v>
      </c>
    </row>
    <row r="61" spans="1:15" x14ac:dyDescent="0.25">
      <c r="A61" s="15" t="s">
        <v>23</v>
      </c>
      <c r="B61" s="18">
        <f>'Step, 1k, 2.75%, 2.75%, 2.75%'!B61</f>
        <v>331000</v>
      </c>
      <c r="C61" s="3">
        <v>3</v>
      </c>
      <c r="D61" s="4">
        <f>'Step, 1k, 2.75%, 2.75%, 2.75%'!D61</f>
        <v>53490</v>
      </c>
      <c r="E61" s="4">
        <f>'Step, 1k, 2.75%, 2.75%, 2.75%'!E61</f>
        <v>56290</v>
      </c>
      <c r="F61" s="4">
        <f>'Step, 1k, 2.75%, 2.75%, 2.75%'!F61</f>
        <v>65459</v>
      </c>
      <c r="G61" s="4">
        <f>'Step, 1k, 2.75%, 2.75%, 2.75%'!G61</f>
        <v>67959</v>
      </c>
      <c r="H61" s="4">
        <f>'Step, 1k, 2.75%, 2.75%, 2.75%'!H61</f>
        <v>69574</v>
      </c>
      <c r="I61" s="4">
        <f>'Step, 1k, 2.75%, 2.75%, 2.75%'!I61</f>
        <v>71189</v>
      </c>
      <c r="J61" s="4">
        <f>'Step, 1k, 2.75%, 2.75%, 2.75%'!J61</f>
        <v>72804</v>
      </c>
      <c r="K61" s="4">
        <f>'Step, 1k, 2.75%, 2.75%, 2.75%'!K61</f>
        <v>74419</v>
      </c>
      <c r="L61" s="4">
        <f>'Step, 1k, 2.75%, 2.75%, 2.75%'!L61</f>
        <v>76034</v>
      </c>
      <c r="M61" s="4">
        <f>'Step, 1k, 2.75%, 2.75%, 2.75%'!M61</f>
        <v>77649</v>
      </c>
      <c r="N61" s="4">
        <f>'Step, 1k, 2.75%, 2.75%, 2.75%'!N61</f>
        <v>79264</v>
      </c>
      <c r="O61" s="4">
        <f>'Step, 1k, 2.75%, 2.75%, 2.75%'!O61</f>
        <v>82764</v>
      </c>
    </row>
    <row r="62" spans="1:15" x14ac:dyDescent="0.25">
      <c r="A62" s="15" t="s">
        <v>24</v>
      </c>
      <c r="B62" s="19">
        <f>'Step, 1k, 2.75%, 2.75%, 2.75%'!B62</f>
        <v>2.7521282016147591E-2</v>
      </c>
      <c r="C62" s="3">
        <v>4</v>
      </c>
      <c r="D62" s="4">
        <f>'Step, 1k, 2.75%, 2.75%, 2.75%'!D62</f>
        <v>53990</v>
      </c>
      <c r="E62" s="4">
        <f>'Step, 1k, 2.75%, 2.75%, 2.75%'!E62</f>
        <v>56790</v>
      </c>
      <c r="F62" s="4">
        <f>'Step, 1k, 2.75%, 2.75%, 2.75%'!F62</f>
        <v>65962</v>
      </c>
      <c r="G62" s="4">
        <f>'Step, 1k, 2.75%, 2.75%, 2.75%'!G62</f>
        <v>68462</v>
      </c>
      <c r="H62" s="4">
        <f>'Step, 1k, 2.75%, 2.75%, 2.75%'!H62</f>
        <v>70077</v>
      </c>
      <c r="I62" s="4">
        <f>'Step, 1k, 2.75%, 2.75%, 2.75%'!I62</f>
        <v>71692</v>
      </c>
      <c r="J62" s="4">
        <f>'Step, 1k, 2.75%, 2.75%, 2.75%'!J62</f>
        <v>73307</v>
      </c>
      <c r="K62" s="4">
        <f>'Step, 1k, 2.75%, 2.75%, 2.75%'!K62</f>
        <v>74922</v>
      </c>
      <c r="L62" s="4">
        <f>'Step, 1k, 2.75%, 2.75%, 2.75%'!L62</f>
        <v>76537</v>
      </c>
      <c r="M62" s="4">
        <f>'Step, 1k, 2.75%, 2.75%, 2.75%'!M62</f>
        <v>78152</v>
      </c>
      <c r="N62" s="4">
        <f>'Step, 1k, 2.75%, 2.75%, 2.75%'!N62</f>
        <v>79767</v>
      </c>
      <c r="O62" s="4">
        <f>'Step, 1k, 2.75%, 2.75%, 2.75%'!O62</f>
        <v>83267</v>
      </c>
    </row>
    <row r="63" spans="1:15" x14ac:dyDescent="0.25">
      <c r="B63" s="16"/>
      <c r="C63" s="3">
        <v>5</v>
      </c>
      <c r="D63" s="4">
        <f>'Step, 1k, 2.75%, 2.75%, 2.75%'!D63</f>
        <v>55240</v>
      </c>
      <c r="E63" s="4">
        <f>'Step, 1k, 2.75%, 2.75%, 2.75%'!E63</f>
        <v>57290</v>
      </c>
      <c r="F63" s="4">
        <f>'Step, 1k, 2.75%, 2.75%, 2.75%'!F63</f>
        <v>66465</v>
      </c>
      <c r="G63" s="4">
        <f>'Step, 1k, 2.75%, 2.75%, 2.75%'!G63</f>
        <v>68965</v>
      </c>
      <c r="H63" s="4">
        <f>'Step, 1k, 2.75%, 2.75%, 2.75%'!H63</f>
        <v>70580</v>
      </c>
      <c r="I63" s="4">
        <f>'Step, 1k, 2.75%, 2.75%, 2.75%'!I63</f>
        <v>72195</v>
      </c>
      <c r="J63" s="4">
        <f>'Step, 1k, 2.75%, 2.75%, 2.75%'!J63</f>
        <v>73810</v>
      </c>
      <c r="K63" s="4">
        <f>'Step, 1k, 2.75%, 2.75%, 2.75%'!K63</f>
        <v>75425</v>
      </c>
      <c r="L63" s="4">
        <f>'Step, 1k, 2.75%, 2.75%, 2.75%'!L63</f>
        <v>77040</v>
      </c>
      <c r="M63" s="4">
        <f>'Step, 1k, 2.75%, 2.75%, 2.75%'!M63</f>
        <v>78655</v>
      </c>
      <c r="N63" s="4">
        <f>'Step, 1k, 2.75%, 2.75%, 2.75%'!N63</f>
        <v>80270</v>
      </c>
      <c r="O63" s="4">
        <f>'Step, 1k, 2.75%, 2.75%, 2.75%'!O63</f>
        <v>83770</v>
      </c>
    </row>
    <row r="64" spans="1:15" x14ac:dyDescent="0.25">
      <c r="A64" s="15" t="s">
        <v>0</v>
      </c>
      <c r="B64" s="17">
        <f>'Step, 1k, 2.75%, 2.75%, 2.75%'!B64</f>
        <v>47774</v>
      </c>
      <c r="C64" s="3">
        <v>6</v>
      </c>
      <c r="D64" s="4">
        <f>'Step, 1k, 2.75%, 2.75%, 2.75%'!D64</f>
        <v>56490</v>
      </c>
      <c r="E64" s="4">
        <f>'Step, 1k, 2.75%, 2.75%, 2.75%'!E64</f>
        <v>57790</v>
      </c>
      <c r="F64" s="4">
        <f>'Step, 1k, 2.75%, 2.75%, 2.75%'!F64</f>
        <v>66968</v>
      </c>
      <c r="G64" s="4">
        <f>'Step, 1k, 2.75%, 2.75%, 2.75%'!G64</f>
        <v>69468</v>
      </c>
      <c r="H64" s="4">
        <f>'Step, 1k, 2.75%, 2.75%, 2.75%'!H64</f>
        <v>71083</v>
      </c>
      <c r="I64" s="4">
        <f>'Step, 1k, 2.75%, 2.75%, 2.75%'!I64</f>
        <v>72698</v>
      </c>
      <c r="J64" s="4">
        <f>'Step, 1k, 2.75%, 2.75%, 2.75%'!J64</f>
        <v>74313</v>
      </c>
      <c r="K64" s="4">
        <f>'Step, 1k, 2.75%, 2.75%, 2.75%'!K64</f>
        <v>75928</v>
      </c>
      <c r="L64" s="4">
        <f>'Step, 1k, 2.75%, 2.75%, 2.75%'!L64</f>
        <v>77543</v>
      </c>
      <c r="M64" s="4">
        <f>'Step, 1k, 2.75%, 2.75%, 2.75%'!M64</f>
        <v>79158</v>
      </c>
      <c r="N64" s="4">
        <f>'Step, 1k, 2.75%, 2.75%, 2.75%'!N64</f>
        <v>80773</v>
      </c>
      <c r="O64" s="4">
        <f>'Step, 1k, 2.75%, 2.75%, 2.75%'!O64</f>
        <v>84273</v>
      </c>
    </row>
    <row r="65" spans="1:15" x14ac:dyDescent="0.25">
      <c r="A65" s="15" t="s">
        <v>1</v>
      </c>
      <c r="B65" s="21">
        <f>'Step, 1k, 2.75%, 2.75%, 2.75%'!B65</f>
        <v>4.0104809429121376E-3</v>
      </c>
      <c r="C65" s="8">
        <v>7</v>
      </c>
      <c r="D65" s="4">
        <f>'Step, 1k, 2.75%, 2.75%, 2.75%'!D65</f>
        <v>57740</v>
      </c>
      <c r="E65" s="4">
        <f>'Step, 1k, 2.75%, 2.75%, 2.75%'!E65</f>
        <v>59040</v>
      </c>
      <c r="F65" s="4">
        <f>'Step, 1k, 2.75%, 2.75%, 2.75%'!F65</f>
        <v>67471</v>
      </c>
      <c r="G65" s="4">
        <f>'Step, 1k, 2.75%, 2.75%, 2.75%'!G65</f>
        <v>69971</v>
      </c>
      <c r="H65" s="4">
        <f>'Step, 1k, 2.75%, 2.75%, 2.75%'!H65</f>
        <v>71586</v>
      </c>
      <c r="I65" s="4">
        <f>'Step, 1k, 2.75%, 2.75%, 2.75%'!I65</f>
        <v>73201</v>
      </c>
      <c r="J65" s="4">
        <f>'Step, 1k, 2.75%, 2.75%, 2.75%'!J65</f>
        <v>74816</v>
      </c>
      <c r="K65" s="4">
        <f>'Step, 1k, 2.75%, 2.75%, 2.75%'!K65</f>
        <v>76431</v>
      </c>
      <c r="L65" s="4">
        <f>'Step, 1k, 2.75%, 2.75%, 2.75%'!L65</f>
        <v>78046</v>
      </c>
      <c r="M65" s="4">
        <f>'Step, 1k, 2.75%, 2.75%, 2.75%'!M65</f>
        <v>79661</v>
      </c>
      <c r="N65" s="4">
        <f>'Step, 1k, 2.75%, 2.75%, 2.75%'!N65</f>
        <v>81276</v>
      </c>
      <c r="O65" s="4">
        <f>'Step, 1k, 2.75%, 2.75%, 2.75%'!O65</f>
        <v>84776</v>
      </c>
    </row>
    <row r="66" spans="1:15" x14ac:dyDescent="0.25">
      <c r="C66" s="8">
        <v>8</v>
      </c>
      <c r="D66" s="4">
        <f>'Step, 1k, 2.75%, 2.75%, 2.75%'!D66</f>
        <v>59040</v>
      </c>
      <c r="E66" s="4">
        <f>'Step, 1k, 2.75%, 2.75%, 2.75%'!E66</f>
        <v>60340</v>
      </c>
      <c r="F66" s="4">
        <f>'Step, 1k, 2.75%, 2.75%, 2.75%'!F66</f>
        <v>67974</v>
      </c>
      <c r="G66" s="4">
        <f>'Step, 1k, 2.75%, 2.75%, 2.75%'!G66</f>
        <v>70474</v>
      </c>
      <c r="H66" s="4">
        <f>'Step, 1k, 2.75%, 2.75%, 2.75%'!H66</f>
        <v>72089</v>
      </c>
      <c r="I66" s="4">
        <f>'Step, 1k, 2.75%, 2.75%, 2.75%'!I66</f>
        <v>73704</v>
      </c>
      <c r="J66" s="4">
        <f>'Step, 1k, 2.75%, 2.75%, 2.75%'!J66</f>
        <v>75319</v>
      </c>
      <c r="K66" s="4">
        <f>'Step, 1k, 2.75%, 2.75%, 2.75%'!K66</f>
        <v>76934</v>
      </c>
      <c r="L66" s="4">
        <f>'Step, 1k, 2.75%, 2.75%, 2.75%'!L66</f>
        <v>78549</v>
      </c>
      <c r="M66" s="4">
        <f>'Step, 1k, 2.75%, 2.75%, 2.75%'!M66</f>
        <v>80164</v>
      </c>
      <c r="N66" s="4">
        <f>'Step, 1k, 2.75%, 2.75%, 2.75%'!N66</f>
        <v>81779</v>
      </c>
      <c r="O66" s="4">
        <f>'Step, 1k, 2.75%, 2.75%, 2.75%'!O66</f>
        <v>85279</v>
      </c>
    </row>
    <row r="67" spans="1:15" x14ac:dyDescent="0.25">
      <c r="C67" s="9">
        <v>9</v>
      </c>
      <c r="D67" s="4">
        <f>'Step, 1k, 2.75%, 2.75%, 2.75%'!D67</f>
        <v>60340</v>
      </c>
      <c r="E67" s="4">
        <f>'Step, 1k, 2.75%, 2.75%, 2.75%'!E67</f>
        <v>61640</v>
      </c>
      <c r="F67" s="4">
        <f>'Step, 1k, 2.75%, 2.75%, 2.75%'!F67</f>
        <v>68477</v>
      </c>
      <c r="G67" s="4">
        <f>'Step, 1k, 2.75%, 2.75%, 2.75%'!G67</f>
        <v>70977</v>
      </c>
      <c r="H67" s="4">
        <f>'Step, 1k, 2.75%, 2.75%, 2.75%'!H67</f>
        <v>72592</v>
      </c>
      <c r="I67" s="4">
        <f>'Step, 1k, 2.75%, 2.75%, 2.75%'!I67</f>
        <v>74207</v>
      </c>
      <c r="J67" s="4">
        <f>'Step, 1k, 2.75%, 2.75%, 2.75%'!J67</f>
        <v>75822</v>
      </c>
      <c r="K67" s="4">
        <f>'Step, 1k, 2.75%, 2.75%, 2.75%'!K67</f>
        <v>77437</v>
      </c>
      <c r="L67" s="4">
        <f>'Step, 1k, 2.75%, 2.75%, 2.75%'!L67</f>
        <v>79052</v>
      </c>
      <c r="M67" s="4">
        <f>'Step, 1k, 2.75%, 2.75%, 2.75%'!M67</f>
        <v>80667</v>
      </c>
      <c r="N67" s="4">
        <f>'Step, 1k, 2.75%, 2.75%, 2.75%'!N67</f>
        <v>82282</v>
      </c>
      <c r="O67" s="4">
        <f>'Step, 1k, 2.75%, 2.75%, 2.75%'!O67</f>
        <v>85782</v>
      </c>
    </row>
    <row r="68" spans="1:15" x14ac:dyDescent="0.25">
      <c r="C68" s="9">
        <v>10</v>
      </c>
      <c r="D68" s="4">
        <f>'Step, 1k, 2.75%, 2.75%, 2.75%'!D68</f>
        <v>61640</v>
      </c>
      <c r="E68" s="4">
        <f>'Step, 1k, 2.75%, 2.75%, 2.75%'!E68</f>
        <v>62940</v>
      </c>
      <c r="F68" s="4">
        <f>'Step, 1k, 2.75%, 2.75%, 2.75%'!F68</f>
        <v>68980</v>
      </c>
      <c r="G68" s="4">
        <f>'Step, 1k, 2.75%, 2.75%, 2.75%'!G68</f>
        <v>71480</v>
      </c>
      <c r="H68" s="4">
        <f>'Step, 1k, 2.75%, 2.75%, 2.75%'!H68</f>
        <v>73095</v>
      </c>
      <c r="I68" s="4">
        <f>'Step, 1k, 2.75%, 2.75%, 2.75%'!I68</f>
        <v>74710</v>
      </c>
      <c r="J68" s="4">
        <f>'Step, 1k, 2.75%, 2.75%, 2.75%'!J68</f>
        <v>76325</v>
      </c>
      <c r="K68" s="4">
        <f>'Step, 1k, 2.75%, 2.75%, 2.75%'!K68</f>
        <v>77940</v>
      </c>
      <c r="L68" s="4">
        <f>'Step, 1k, 2.75%, 2.75%, 2.75%'!L68</f>
        <v>79555</v>
      </c>
      <c r="M68" s="4">
        <f>'Step, 1k, 2.75%, 2.75%, 2.75%'!M68</f>
        <v>81170</v>
      </c>
      <c r="N68" s="4">
        <f>'Step, 1k, 2.75%, 2.75%, 2.75%'!N68</f>
        <v>82785</v>
      </c>
      <c r="O68" s="4">
        <f>'Step, 1k, 2.75%, 2.75%, 2.75%'!O68</f>
        <v>86285</v>
      </c>
    </row>
    <row r="69" spans="1:15" x14ac:dyDescent="0.25">
      <c r="C69" s="9">
        <v>11</v>
      </c>
      <c r="D69" s="4">
        <f>'Step, 1k, 2.75%, 2.75%, 2.75%'!D69</f>
        <v>62940</v>
      </c>
      <c r="E69" s="4">
        <f>'Step, 1k, 2.75%, 2.75%, 2.75%'!E69</f>
        <v>65240</v>
      </c>
      <c r="F69" s="4">
        <f>'Step, 1k, 2.75%, 2.75%, 2.75%'!F69</f>
        <v>69483</v>
      </c>
      <c r="G69" s="4">
        <f>'Step, 1k, 2.75%, 2.75%, 2.75%'!G69</f>
        <v>71983</v>
      </c>
      <c r="H69" s="4">
        <f>'Step, 1k, 2.75%, 2.75%, 2.75%'!H69</f>
        <v>73598</v>
      </c>
      <c r="I69" s="4">
        <f>'Step, 1k, 2.75%, 2.75%, 2.75%'!I69</f>
        <v>75213</v>
      </c>
      <c r="J69" s="4">
        <f>'Step, 1k, 2.75%, 2.75%, 2.75%'!J69</f>
        <v>76828</v>
      </c>
      <c r="K69" s="4">
        <f>'Step, 1k, 2.75%, 2.75%, 2.75%'!K69</f>
        <v>78443</v>
      </c>
      <c r="L69" s="4">
        <f>'Step, 1k, 2.75%, 2.75%, 2.75%'!L69</f>
        <v>80058</v>
      </c>
      <c r="M69" s="4">
        <f>'Step, 1k, 2.75%, 2.75%, 2.75%'!M69</f>
        <v>81673</v>
      </c>
      <c r="N69" s="4">
        <f>'Step, 1k, 2.75%, 2.75%, 2.75%'!N69</f>
        <v>83288</v>
      </c>
      <c r="O69" s="4">
        <f>'Step, 1k, 2.75%, 2.75%, 2.75%'!O69</f>
        <v>86788</v>
      </c>
    </row>
    <row r="70" spans="1:15" x14ac:dyDescent="0.25">
      <c r="C70" s="10"/>
      <c r="D70" s="10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5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3" spans="1:15" x14ac:dyDescent="0.25">
      <c r="C73" s="34" t="s">
        <v>16</v>
      </c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</row>
    <row r="74" spans="1:15" x14ac:dyDescent="0.25">
      <c r="C74" s="32" t="s">
        <v>17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x14ac:dyDescent="0.25">
      <c r="C75" s="32" t="s">
        <v>28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x14ac:dyDescent="0.25">
      <c r="C76" s="2" t="s">
        <v>2</v>
      </c>
      <c r="D76" s="2" t="s">
        <v>3</v>
      </c>
      <c r="E76" s="2" t="s">
        <v>4</v>
      </c>
      <c r="F76" s="2" t="s">
        <v>5</v>
      </c>
      <c r="G76" s="2" t="s">
        <v>6</v>
      </c>
      <c r="H76" s="2" t="s">
        <v>7</v>
      </c>
      <c r="I76" s="2" t="s">
        <v>8</v>
      </c>
      <c r="J76" s="2" t="s">
        <v>9</v>
      </c>
      <c r="K76" s="2" t="s">
        <v>10</v>
      </c>
      <c r="L76" s="2" t="s">
        <v>11</v>
      </c>
      <c r="M76" s="2" t="s">
        <v>12</v>
      </c>
      <c r="N76" s="2" t="s">
        <v>13</v>
      </c>
      <c r="O76" s="2" t="s">
        <v>14</v>
      </c>
    </row>
    <row r="77" spans="1:15" x14ac:dyDescent="0.25">
      <c r="A77" s="15" t="s">
        <v>21</v>
      </c>
      <c r="B77" s="18">
        <f>'Step, 1k, 2.75%, 2.75%, 2.75%'!B77</f>
        <v>12698502</v>
      </c>
      <c r="C77" s="3">
        <v>1</v>
      </c>
      <c r="D77" s="4">
        <f>'Step, 1k, 2.75%, 2.75%, 2.75%'!D77</f>
        <v>54275</v>
      </c>
      <c r="E77" s="4">
        <f>'Step, 1k, 2.75%, 2.75%, 2.75%'!E77</f>
        <v>57075</v>
      </c>
      <c r="F77" s="4">
        <f>'Step, 1k, 2.75%, 2.75%, 2.75%'!F77</f>
        <v>66238</v>
      </c>
      <c r="G77" s="4">
        <f>'Step, 1k, 2.75%, 2.75%, 2.75%'!G77</f>
        <v>68738</v>
      </c>
      <c r="H77" s="4">
        <f>'Step, 1k, 2.75%, 2.75%, 2.75%'!H77</f>
        <v>70353</v>
      </c>
      <c r="I77" s="4">
        <f>'Step, 1k, 2.75%, 2.75%, 2.75%'!I77</f>
        <v>71968</v>
      </c>
      <c r="J77" s="4">
        <f>'Step, 1k, 2.75%, 2.75%, 2.75%'!J77</f>
        <v>73583</v>
      </c>
      <c r="K77" s="4">
        <f>'Step, 1k, 2.75%, 2.75%, 2.75%'!K77</f>
        <v>75198</v>
      </c>
      <c r="L77" s="4">
        <f>'Step, 1k, 2.75%, 2.75%, 2.75%'!L77</f>
        <v>76813</v>
      </c>
      <c r="M77" s="4">
        <f>'Step, 1k, 2.75%, 2.75%, 2.75%'!M77</f>
        <v>78428</v>
      </c>
      <c r="N77" s="4">
        <f>'Step, 1k, 2.75%, 2.75%, 2.75%'!N77</f>
        <v>80043</v>
      </c>
      <c r="O77" s="4">
        <f>'Step, 1k, 2.75%, 2.75%, 2.75%'!O77</f>
        <v>83543</v>
      </c>
    </row>
    <row r="78" spans="1:15" x14ac:dyDescent="0.25">
      <c r="A78" s="15" t="s">
        <v>22</v>
      </c>
      <c r="B78" s="18">
        <f>'Step, 1k, 2.75%, 2.75%, 2.75%'!B78</f>
        <v>12358056</v>
      </c>
      <c r="C78" s="3">
        <v>2</v>
      </c>
      <c r="D78" s="4">
        <f>'Step, 1k, 2.75%, 2.75%, 2.75%'!D78</f>
        <v>54775</v>
      </c>
      <c r="E78" s="4">
        <f>'Step, 1k, 2.75%, 2.75%, 2.75%'!E78</f>
        <v>57566</v>
      </c>
      <c r="F78" s="4">
        <f>'Step, 1k, 2.75%, 2.75%, 2.75%'!F78</f>
        <v>66741</v>
      </c>
      <c r="G78" s="4">
        <f>'Step, 1k, 2.75%, 2.75%, 2.75%'!G78</f>
        <v>69241</v>
      </c>
      <c r="H78" s="4">
        <f>'Step, 1k, 2.75%, 2.75%, 2.75%'!H78</f>
        <v>70856</v>
      </c>
      <c r="I78" s="4">
        <f>'Step, 1k, 2.75%, 2.75%, 2.75%'!I78</f>
        <v>72471</v>
      </c>
      <c r="J78" s="4">
        <f>'Step, 1k, 2.75%, 2.75%, 2.75%'!J78</f>
        <v>74086</v>
      </c>
      <c r="K78" s="4">
        <f>'Step, 1k, 2.75%, 2.75%, 2.75%'!K78</f>
        <v>75701</v>
      </c>
      <c r="L78" s="4">
        <f>'Step, 1k, 2.75%, 2.75%, 2.75%'!L78</f>
        <v>77316</v>
      </c>
      <c r="M78" s="4">
        <f>'Step, 1k, 2.75%, 2.75%, 2.75%'!M78</f>
        <v>78931</v>
      </c>
      <c r="N78" s="4">
        <f>'Step, 1k, 2.75%, 2.75%, 2.75%'!N78</f>
        <v>80546</v>
      </c>
      <c r="O78" s="4">
        <f>'Step, 1k, 2.75%, 2.75%, 2.75%'!O78</f>
        <v>84046</v>
      </c>
    </row>
    <row r="79" spans="1:15" x14ac:dyDescent="0.25">
      <c r="A79" s="15" t="s">
        <v>23</v>
      </c>
      <c r="B79" s="18">
        <f>'Step, 1k, 2.75%, 2.75%, 2.75%'!B79</f>
        <v>340446</v>
      </c>
      <c r="C79" s="3">
        <v>3</v>
      </c>
      <c r="D79" s="4">
        <f>'Step, 1k, 2.75%, 2.75%, 2.75%'!D79</f>
        <v>55275</v>
      </c>
      <c r="E79" s="4">
        <f>'Step, 1k, 2.75%, 2.75%, 2.75%'!E79</f>
        <v>58075</v>
      </c>
      <c r="F79" s="4">
        <f>'Step, 1k, 2.75%, 2.75%, 2.75%'!F79</f>
        <v>67244</v>
      </c>
      <c r="G79" s="4">
        <f>'Step, 1k, 2.75%, 2.75%, 2.75%'!G79</f>
        <v>69744</v>
      </c>
      <c r="H79" s="4">
        <f>'Step, 1k, 2.75%, 2.75%, 2.75%'!H79</f>
        <v>71359</v>
      </c>
      <c r="I79" s="4">
        <f>'Step, 1k, 2.75%, 2.75%, 2.75%'!I79</f>
        <v>72974</v>
      </c>
      <c r="J79" s="4">
        <f>'Step, 1k, 2.75%, 2.75%, 2.75%'!J79</f>
        <v>74589</v>
      </c>
      <c r="K79" s="4">
        <f>'Step, 1k, 2.75%, 2.75%, 2.75%'!K79</f>
        <v>76204</v>
      </c>
      <c r="L79" s="4">
        <f>'Step, 1k, 2.75%, 2.75%, 2.75%'!L79</f>
        <v>77819</v>
      </c>
      <c r="M79" s="4">
        <f>'Step, 1k, 2.75%, 2.75%, 2.75%'!M79</f>
        <v>79434</v>
      </c>
      <c r="N79" s="4">
        <f>'Step, 1k, 2.75%, 2.75%, 2.75%'!N79</f>
        <v>81049</v>
      </c>
      <c r="O79" s="4">
        <f>'Step, 1k, 2.75%, 2.75%, 2.75%'!O79</f>
        <v>84549</v>
      </c>
    </row>
    <row r="80" spans="1:15" x14ac:dyDescent="0.25">
      <c r="A80" s="15" t="s">
        <v>24</v>
      </c>
      <c r="B80" s="19">
        <f>'Step, 1k, 2.75%, 2.75%, 2.75%'!B80</f>
        <v>2.7548507629355297E-2</v>
      </c>
      <c r="C80" s="3">
        <v>4</v>
      </c>
      <c r="D80" s="4">
        <f>'Step, 1k, 2.75%, 2.75%, 2.75%'!D80</f>
        <v>55775</v>
      </c>
      <c r="E80" s="4">
        <f>'Step, 1k, 2.75%, 2.75%, 2.75%'!E80</f>
        <v>58575</v>
      </c>
      <c r="F80" s="4">
        <f>'Step, 1k, 2.75%, 2.75%, 2.75%'!F80</f>
        <v>67747</v>
      </c>
      <c r="G80" s="4">
        <f>'Step, 1k, 2.75%, 2.75%, 2.75%'!G80</f>
        <v>70247</v>
      </c>
      <c r="H80" s="4">
        <f>'Step, 1k, 2.75%, 2.75%, 2.75%'!H80</f>
        <v>71862</v>
      </c>
      <c r="I80" s="4">
        <f>'Step, 1k, 2.75%, 2.75%, 2.75%'!I80</f>
        <v>73477</v>
      </c>
      <c r="J80" s="4">
        <f>'Step, 1k, 2.75%, 2.75%, 2.75%'!J80</f>
        <v>75092</v>
      </c>
      <c r="K80" s="4">
        <f>'Step, 1k, 2.75%, 2.75%, 2.75%'!K80</f>
        <v>76707</v>
      </c>
      <c r="L80" s="4">
        <f>'Step, 1k, 2.75%, 2.75%, 2.75%'!L80</f>
        <v>78322</v>
      </c>
      <c r="M80" s="4">
        <f>'Step, 1k, 2.75%, 2.75%, 2.75%'!M80</f>
        <v>79937</v>
      </c>
      <c r="N80" s="4">
        <f>'Step, 1k, 2.75%, 2.75%, 2.75%'!N80</f>
        <v>81552</v>
      </c>
      <c r="O80" s="4">
        <f>'Step, 1k, 2.75%, 2.75%, 2.75%'!O80</f>
        <v>85052</v>
      </c>
    </row>
    <row r="81" spans="1:15" x14ac:dyDescent="0.25">
      <c r="B81" s="16"/>
      <c r="C81" s="3">
        <v>5</v>
      </c>
      <c r="D81" s="4">
        <f>'Step, 1k, 2.75%, 2.75%, 2.75%'!D81</f>
        <v>57025</v>
      </c>
      <c r="E81" s="4">
        <f>'Step, 1k, 2.75%, 2.75%, 2.75%'!E81</f>
        <v>59075</v>
      </c>
      <c r="F81" s="4">
        <f>'Step, 1k, 2.75%, 2.75%, 2.75%'!F81</f>
        <v>68250</v>
      </c>
      <c r="G81" s="4">
        <f>'Step, 1k, 2.75%, 2.75%, 2.75%'!G81</f>
        <v>70750</v>
      </c>
      <c r="H81" s="4">
        <f>'Step, 1k, 2.75%, 2.75%, 2.75%'!H81</f>
        <v>72365</v>
      </c>
      <c r="I81" s="4">
        <f>'Step, 1k, 2.75%, 2.75%, 2.75%'!I81</f>
        <v>73980</v>
      </c>
      <c r="J81" s="4">
        <f>'Step, 1k, 2.75%, 2.75%, 2.75%'!J81</f>
        <v>75595</v>
      </c>
      <c r="K81" s="4">
        <f>'Step, 1k, 2.75%, 2.75%, 2.75%'!K81</f>
        <v>77210</v>
      </c>
      <c r="L81" s="4">
        <f>'Step, 1k, 2.75%, 2.75%, 2.75%'!L81</f>
        <v>78825</v>
      </c>
      <c r="M81" s="4">
        <f>'Step, 1k, 2.75%, 2.75%, 2.75%'!M81</f>
        <v>80440</v>
      </c>
      <c r="N81" s="4">
        <f>'Step, 1k, 2.75%, 2.75%, 2.75%'!N81</f>
        <v>82055</v>
      </c>
      <c r="O81" s="4">
        <f>'Step, 1k, 2.75%, 2.75%, 2.75%'!O81</f>
        <v>85555</v>
      </c>
    </row>
    <row r="82" spans="1:15" x14ac:dyDescent="0.25">
      <c r="A82" s="15" t="s">
        <v>0</v>
      </c>
      <c r="B82" s="17">
        <f>'Step, 1k, 2.75%, 2.75%, 2.75%'!B82</f>
        <v>40123</v>
      </c>
      <c r="C82" s="3">
        <v>6</v>
      </c>
      <c r="D82" s="4">
        <f>'Step, 1k, 2.75%, 2.75%, 2.75%'!D82</f>
        <v>58275</v>
      </c>
      <c r="E82" s="4">
        <f>'Step, 1k, 2.75%, 2.75%, 2.75%'!E82</f>
        <v>59575</v>
      </c>
      <c r="F82" s="4">
        <f>'Step, 1k, 2.75%, 2.75%, 2.75%'!F82</f>
        <v>68753</v>
      </c>
      <c r="G82" s="4">
        <f>'Step, 1k, 2.75%, 2.75%, 2.75%'!G82</f>
        <v>71253</v>
      </c>
      <c r="H82" s="4">
        <f>'Step, 1k, 2.75%, 2.75%, 2.75%'!H82</f>
        <v>72868</v>
      </c>
      <c r="I82" s="4">
        <f>'Step, 1k, 2.75%, 2.75%, 2.75%'!I82</f>
        <v>74483</v>
      </c>
      <c r="J82" s="4">
        <f>'Step, 1k, 2.75%, 2.75%, 2.75%'!J82</f>
        <v>76098</v>
      </c>
      <c r="K82" s="4">
        <f>'Step, 1k, 2.75%, 2.75%, 2.75%'!K82</f>
        <v>77713</v>
      </c>
      <c r="L82" s="4">
        <f>'Step, 1k, 2.75%, 2.75%, 2.75%'!L82</f>
        <v>79328</v>
      </c>
      <c r="M82" s="4">
        <f>'Step, 1k, 2.75%, 2.75%, 2.75%'!M82</f>
        <v>80943</v>
      </c>
      <c r="N82" s="4">
        <f>'Step, 1k, 2.75%, 2.75%, 2.75%'!N82</f>
        <v>82558</v>
      </c>
      <c r="O82" s="4">
        <f>'Step, 1k, 2.75%, 2.75%, 2.75%'!O82</f>
        <v>86058</v>
      </c>
    </row>
    <row r="83" spans="1:15" x14ac:dyDescent="0.25">
      <c r="A83" s="15" t="s">
        <v>1</v>
      </c>
      <c r="B83" s="21">
        <f>'Step, 1k, 2.75%, 2.75%, 2.75%'!B83</f>
        <v>3.3547487759468786E-3</v>
      </c>
      <c r="C83" s="8">
        <v>7</v>
      </c>
      <c r="D83" s="4">
        <f>'Step, 1k, 2.75%, 2.75%, 2.75%'!D83</f>
        <v>59525</v>
      </c>
      <c r="E83" s="4">
        <f>'Step, 1k, 2.75%, 2.75%, 2.75%'!E83</f>
        <v>60825</v>
      </c>
      <c r="F83" s="4">
        <f>'Step, 1k, 2.75%, 2.75%, 2.75%'!F83</f>
        <v>69256</v>
      </c>
      <c r="G83" s="4">
        <f>'Step, 1k, 2.75%, 2.75%, 2.75%'!G83</f>
        <v>71756</v>
      </c>
      <c r="H83" s="4">
        <f>'Step, 1k, 2.75%, 2.75%, 2.75%'!H83</f>
        <v>73371</v>
      </c>
      <c r="I83" s="4">
        <f>'Step, 1k, 2.75%, 2.75%, 2.75%'!I83</f>
        <v>74986</v>
      </c>
      <c r="J83" s="4">
        <f>'Step, 1k, 2.75%, 2.75%, 2.75%'!J83</f>
        <v>76601</v>
      </c>
      <c r="K83" s="4">
        <f>'Step, 1k, 2.75%, 2.75%, 2.75%'!K83</f>
        <v>78216</v>
      </c>
      <c r="L83" s="4">
        <f>'Step, 1k, 2.75%, 2.75%, 2.75%'!L83</f>
        <v>79831</v>
      </c>
      <c r="M83" s="4">
        <f>'Step, 1k, 2.75%, 2.75%, 2.75%'!M83</f>
        <v>81446</v>
      </c>
      <c r="N83" s="4">
        <f>'Step, 1k, 2.75%, 2.75%, 2.75%'!N83</f>
        <v>83061</v>
      </c>
      <c r="O83" s="4">
        <f>'Step, 1k, 2.75%, 2.75%, 2.75%'!O83</f>
        <v>86561</v>
      </c>
    </row>
    <row r="84" spans="1:15" x14ac:dyDescent="0.25">
      <c r="C84" s="8">
        <v>8</v>
      </c>
      <c r="D84" s="4">
        <f>'Step, 1k, 2.75%, 2.75%, 2.75%'!D84</f>
        <v>60825</v>
      </c>
      <c r="E84" s="4">
        <f>'Step, 1k, 2.75%, 2.75%, 2.75%'!E84</f>
        <v>62125</v>
      </c>
      <c r="F84" s="4">
        <f>'Step, 1k, 2.75%, 2.75%, 2.75%'!F84</f>
        <v>69759</v>
      </c>
      <c r="G84" s="4">
        <f>'Step, 1k, 2.75%, 2.75%, 2.75%'!G84</f>
        <v>72259</v>
      </c>
      <c r="H84" s="4">
        <f>'Step, 1k, 2.75%, 2.75%, 2.75%'!H84</f>
        <v>73874</v>
      </c>
      <c r="I84" s="4">
        <f>'Step, 1k, 2.75%, 2.75%, 2.75%'!I84</f>
        <v>75489</v>
      </c>
      <c r="J84" s="4">
        <f>'Step, 1k, 2.75%, 2.75%, 2.75%'!J84</f>
        <v>77104</v>
      </c>
      <c r="K84" s="4">
        <f>'Step, 1k, 2.75%, 2.75%, 2.75%'!K84</f>
        <v>78719</v>
      </c>
      <c r="L84" s="4">
        <f>'Step, 1k, 2.75%, 2.75%, 2.75%'!L84</f>
        <v>80334</v>
      </c>
      <c r="M84" s="4">
        <f>'Step, 1k, 2.75%, 2.75%, 2.75%'!M84</f>
        <v>81949</v>
      </c>
      <c r="N84" s="4">
        <f>'Step, 1k, 2.75%, 2.75%, 2.75%'!N84</f>
        <v>83564</v>
      </c>
      <c r="O84" s="4">
        <f>'Step, 1k, 2.75%, 2.75%, 2.75%'!O84</f>
        <v>87064</v>
      </c>
    </row>
    <row r="85" spans="1:15" x14ac:dyDescent="0.25">
      <c r="C85" s="9">
        <v>9</v>
      </c>
      <c r="D85" s="4">
        <f>'Step, 1k, 2.75%, 2.75%, 2.75%'!D85</f>
        <v>62125</v>
      </c>
      <c r="E85" s="4">
        <f>'Step, 1k, 2.75%, 2.75%, 2.75%'!E85</f>
        <v>63425</v>
      </c>
      <c r="F85" s="4">
        <f>'Step, 1k, 2.75%, 2.75%, 2.75%'!F85</f>
        <v>70262</v>
      </c>
      <c r="G85" s="4">
        <f>'Step, 1k, 2.75%, 2.75%, 2.75%'!G85</f>
        <v>72762</v>
      </c>
      <c r="H85" s="4">
        <f>'Step, 1k, 2.75%, 2.75%, 2.75%'!H85</f>
        <v>74377</v>
      </c>
      <c r="I85" s="4">
        <f>'Step, 1k, 2.75%, 2.75%, 2.75%'!I85</f>
        <v>75992</v>
      </c>
      <c r="J85" s="4">
        <f>'Step, 1k, 2.75%, 2.75%, 2.75%'!J85</f>
        <v>77607</v>
      </c>
      <c r="K85" s="4">
        <f>'Step, 1k, 2.75%, 2.75%, 2.75%'!K85</f>
        <v>79222</v>
      </c>
      <c r="L85" s="4">
        <f>'Step, 1k, 2.75%, 2.75%, 2.75%'!L85</f>
        <v>80837</v>
      </c>
      <c r="M85" s="4">
        <f>'Step, 1k, 2.75%, 2.75%, 2.75%'!M85</f>
        <v>82452</v>
      </c>
      <c r="N85" s="4">
        <f>'Step, 1k, 2.75%, 2.75%, 2.75%'!N85</f>
        <v>84067</v>
      </c>
      <c r="O85" s="4">
        <f>'Step, 1k, 2.75%, 2.75%, 2.75%'!O85</f>
        <v>87567</v>
      </c>
    </row>
    <row r="86" spans="1:15" x14ac:dyDescent="0.25">
      <c r="C86" s="9">
        <v>10</v>
      </c>
      <c r="D86" s="4">
        <f>'Step, 1k, 2.75%, 2.75%, 2.75%'!D86</f>
        <v>63425</v>
      </c>
      <c r="E86" s="4">
        <f>'Step, 1k, 2.75%, 2.75%, 2.75%'!E86</f>
        <v>64725</v>
      </c>
      <c r="F86" s="4">
        <f>'Step, 1k, 2.75%, 2.75%, 2.75%'!F86</f>
        <v>70765</v>
      </c>
      <c r="G86" s="4">
        <f>'Step, 1k, 2.75%, 2.75%, 2.75%'!G86</f>
        <v>73265</v>
      </c>
      <c r="H86" s="4">
        <f>'Step, 1k, 2.75%, 2.75%, 2.75%'!H86</f>
        <v>74880</v>
      </c>
      <c r="I86" s="4">
        <f>'Step, 1k, 2.75%, 2.75%, 2.75%'!I86</f>
        <v>76495</v>
      </c>
      <c r="J86" s="4">
        <f>'Step, 1k, 2.75%, 2.75%, 2.75%'!J86</f>
        <v>78110</v>
      </c>
      <c r="K86" s="4">
        <f>'Step, 1k, 2.75%, 2.75%, 2.75%'!K86</f>
        <v>79725</v>
      </c>
      <c r="L86" s="4">
        <f>'Step, 1k, 2.75%, 2.75%, 2.75%'!L86</f>
        <v>81340</v>
      </c>
      <c r="M86" s="4">
        <f>'Step, 1k, 2.75%, 2.75%, 2.75%'!M86</f>
        <v>82955</v>
      </c>
      <c r="N86" s="4">
        <f>'Step, 1k, 2.75%, 2.75%, 2.75%'!N86</f>
        <v>84570</v>
      </c>
      <c r="O86" s="4">
        <f>'Step, 1k, 2.75%, 2.75%, 2.75%'!O86</f>
        <v>88070</v>
      </c>
    </row>
    <row r="87" spans="1:15" x14ac:dyDescent="0.25">
      <c r="C87" s="9">
        <v>11</v>
      </c>
      <c r="D87" s="4">
        <f>'Step, 1k, 2.75%, 2.75%, 2.75%'!D87</f>
        <v>64725</v>
      </c>
      <c r="E87" s="4">
        <f>'Step, 1k, 2.75%, 2.75%, 2.75%'!E87</f>
        <v>67025</v>
      </c>
      <c r="F87" s="4">
        <f>'Step, 1k, 2.75%, 2.75%, 2.75%'!F87</f>
        <v>71268</v>
      </c>
      <c r="G87" s="4">
        <f>'Step, 1k, 2.75%, 2.75%, 2.75%'!G87</f>
        <v>73768</v>
      </c>
      <c r="H87" s="4">
        <f>'Step, 1k, 2.75%, 2.75%, 2.75%'!H87</f>
        <v>75383</v>
      </c>
      <c r="I87" s="4">
        <f>'Step, 1k, 2.75%, 2.75%, 2.75%'!I87</f>
        <v>76998</v>
      </c>
      <c r="J87" s="4">
        <f>'Step, 1k, 2.75%, 2.75%, 2.75%'!J87</f>
        <v>78613</v>
      </c>
      <c r="K87" s="4">
        <f>'Step, 1k, 2.75%, 2.75%, 2.75%'!K87</f>
        <v>80228</v>
      </c>
      <c r="L87" s="4">
        <f>'Step, 1k, 2.75%, 2.75%, 2.75%'!L87</f>
        <v>81843</v>
      </c>
      <c r="M87" s="4">
        <f>'Step, 1k, 2.75%, 2.75%, 2.75%'!M87</f>
        <v>83458</v>
      </c>
      <c r="N87" s="4">
        <f>'Step, 1k, 2.75%, 2.75%, 2.75%'!N87</f>
        <v>85073</v>
      </c>
      <c r="O87" s="4">
        <f>'Step, 1k, 2.75%, 2.75%, 2.75%'!O87</f>
        <v>88573</v>
      </c>
    </row>
    <row r="88" spans="1:15" x14ac:dyDescent="0.25">
      <c r="C88" s="10"/>
      <c r="D88" s="10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x14ac:dyDescent="0.25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1" spans="1:15" x14ac:dyDescent="0.25">
      <c r="C91" s="34" t="s">
        <v>16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spans="1:15" x14ac:dyDescent="0.25">
      <c r="C92" s="32" t="s">
        <v>17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x14ac:dyDescent="0.25">
      <c r="C93" s="32" t="s">
        <v>29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x14ac:dyDescent="0.25">
      <c r="C94" s="2" t="s">
        <v>2</v>
      </c>
      <c r="D94" s="2" t="s">
        <v>3</v>
      </c>
      <c r="E94" s="2" t="s">
        <v>4</v>
      </c>
      <c r="F94" s="2" t="s">
        <v>5</v>
      </c>
      <c r="G94" s="2" t="s">
        <v>6</v>
      </c>
      <c r="H94" s="2" t="s">
        <v>7</v>
      </c>
      <c r="I94" s="2" t="s">
        <v>8</v>
      </c>
      <c r="J94" s="2" t="s">
        <v>9</v>
      </c>
      <c r="K94" s="2" t="s">
        <v>10</v>
      </c>
      <c r="L94" s="2" t="s">
        <v>11</v>
      </c>
      <c r="M94" s="2" t="s">
        <v>12</v>
      </c>
      <c r="N94" s="2" t="s">
        <v>13</v>
      </c>
      <c r="O94" s="2" t="s">
        <v>14</v>
      </c>
    </row>
    <row r="95" spans="1:15" x14ac:dyDescent="0.25">
      <c r="A95" s="15" t="s">
        <v>21</v>
      </c>
      <c r="B95" s="18">
        <f>'Step, 1k, 2.75%, 2.75%, 2.75%'!B95</f>
        <v>13047849</v>
      </c>
      <c r="C95" s="3">
        <v>1</v>
      </c>
      <c r="D95" s="4">
        <f>'Step, 1k, 2.75%, 2.75%, 2.75%'!D95</f>
        <v>56150</v>
      </c>
      <c r="E95" s="4">
        <f>'Step, 1k, 2.75%, 2.75%, 2.75%'!E95</f>
        <v>58950</v>
      </c>
      <c r="F95" s="4">
        <f>'Step, 1k, 2.75%, 2.75%, 2.75%'!F95</f>
        <v>68113</v>
      </c>
      <c r="G95" s="4">
        <f>'Step, 1k, 2.75%, 2.75%, 2.75%'!G95</f>
        <v>70613</v>
      </c>
      <c r="H95" s="4">
        <f>'Step, 1k, 2.75%, 2.75%, 2.75%'!H95</f>
        <v>72228</v>
      </c>
      <c r="I95" s="4">
        <f>'Step, 1k, 2.75%, 2.75%, 2.75%'!I95</f>
        <v>73843</v>
      </c>
      <c r="J95" s="4">
        <f>'Step, 1k, 2.75%, 2.75%, 2.75%'!J95</f>
        <v>75458</v>
      </c>
      <c r="K95" s="4">
        <f>'Step, 1k, 2.75%, 2.75%, 2.75%'!K95</f>
        <v>77073</v>
      </c>
      <c r="L95" s="4">
        <f>'Step, 1k, 2.75%, 2.75%, 2.75%'!L95</f>
        <v>78688</v>
      </c>
      <c r="M95" s="4">
        <f>'Step, 1k, 2.75%, 2.75%, 2.75%'!M95</f>
        <v>80303</v>
      </c>
      <c r="N95" s="4">
        <f>'Step, 1k, 2.75%, 2.75%, 2.75%'!N95</f>
        <v>81918</v>
      </c>
      <c r="O95" s="4">
        <f>'Step, 1k, 2.75%, 2.75%, 2.75%'!O95</f>
        <v>85418</v>
      </c>
    </row>
    <row r="96" spans="1:15" x14ac:dyDescent="0.25">
      <c r="A96" s="15" t="s">
        <v>22</v>
      </c>
      <c r="B96" s="18">
        <f>'Step, 1k, 2.75%, 2.75%, 2.75%'!B96</f>
        <v>12698502</v>
      </c>
      <c r="C96" s="3">
        <v>2</v>
      </c>
      <c r="D96" s="4">
        <f>'Step, 1k, 2.75%, 2.75%, 2.75%'!D96</f>
        <v>56650</v>
      </c>
      <c r="E96" s="4">
        <f>'Step, 1k, 2.75%, 2.75%, 2.75%'!E96</f>
        <v>59441</v>
      </c>
      <c r="F96" s="4">
        <f>'Step, 1k, 2.75%, 2.75%, 2.75%'!F96</f>
        <v>68616</v>
      </c>
      <c r="G96" s="4">
        <f>'Step, 1k, 2.75%, 2.75%, 2.75%'!G96</f>
        <v>71116</v>
      </c>
      <c r="H96" s="4">
        <f>'Step, 1k, 2.75%, 2.75%, 2.75%'!H96</f>
        <v>72731</v>
      </c>
      <c r="I96" s="4">
        <f>'Step, 1k, 2.75%, 2.75%, 2.75%'!I96</f>
        <v>74346</v>
      </c>
      <c r="J96" s="4">
        <f>'Step, 1k, 2.75%, 2.75%, 2.75%'!J96</f>
        <v>75961</v>
      </c>
      <c r="K96" s="4">
        <f>'Step, 1k, 2.75%, 2.75%, 2.75%'!K96</f>
        <v>77576</v>
      </c>
      <c r="L96" s="4">
        <f>'Step, 1k, 2.75%, 2.75%, 2.75%'!L96</f>
        <v>79191</v>
      </c>
      <c r="M96" s="4">
        <f>'Step, 1k, 2.75%, 2.75%, 2.75%'!M96</f>
        <v>80806</v>
      </c>
      <c r="N96" s="4">
        <f>'Step, 1k, 2.75%, 2.75%, 2.75%'!N96</f>
        <v>82421</v>
      </c>
      <c r="O96" s="4">
        <f>'Step, 1k, 2.75%, 2.75%, 2.75%'!O96</f>
        <v>85921</v>
      </c>
    </row>
    <row r="97" spans="1:15" x14ac:dyDescent="0.25">
      <c r="A97" s="15" t="s">
        <v>23</v>
      </c>
      <c r="B97" s="18">
        <f>'Step, 1k, 2.75%, 2.75%, 2.75%'!B97</f>
        <v>349347</v>
      </c>
      <c r="C97" s="3">
        <v>3</v>
      </c>
      <c r="D97" s="4">
        <f>'Step, 1k, 2.75%, 2.75%, 2.75%'!D97</f>
        <v>57150</v>
      </c>
      <c r="E97" s="4">
        <f>'Step, 1k, 2.75%, 2.75%, 2.75%'!E97</f>
        <v>59950</v>
      </c>
      <c r="F97" s="4">
        <f>'Step, 1k, 2.75%, 2.75%, 2.75%'!F97</f>
        <v>69119</v>
      </c>
      <c r="G97" s="4">
        <f>'Step, 1k, 2.75%, 2.75%, 2.75%'!G97</f>
        <v>71619</v>
      </c>
      <c r="H97" s="4">
        <f>'Step, 1k, 2.75%, 2.75%, 2.75%'!H97</f>
        <v>73234</v>
      </c>
      <c r="I97" s="4">
        <f>'Step, 1k, 2.75%, 2.75%, 2.75%'!I97</f>
        <v>74849</v>
      </c>
      <c r="J97" s="4">
        <f>'Step, 1k, 2.75%, 2.75%, 2.75%'!J97</f>
        <v>76464</v>
      </c>
      <c r="K97" s="4">
        <f>'Step, 1k, 2.75%, 2.75%, 2.75%'!K97</f>
        <v>78079</v>
      </c>
      <c r="L97" s="4">
        <f>'Step, 1k, 2.75%, 2.75%, 2.75%'!L97</f>
        <v>79694</v>
      </c>
      <c r="M97" s="4">
        <f>'Step, 1k, 2.75%, 2.75%, 2.75%'!M97</f>
        <v>81309</v>
      </c>
      <c r="N97" s="4">
        <f>'Step, 1k, 2.75%, 2.75%, 2.75%'!N97</f>
        <v>82924</v>
      </c>
      <c r="O97" s="4">
        <f>'Step, 1k, 2.75%, 2.75%, 2.75%'!O97</f>
        <v>86424</v>
      </c>
    </row>
    <row r="98" spans="1:15" x14ac:dyDescent="0.25">
      <c r="A98" s="15" t="s">
        <v>24</v>
      </c>
      <c r="B98" s="19">
        <f>'Step, 1k, 2.75%, 2.75%, 2.75%'!B98</f>
        <v>2.7510882779716851E-2</v>
      </c>
      <c r="C98" s="3">
        <v>4</v>
      </c>
      <c r="D98" s="4">
        <f>'Step, 1k, 2.75%, 2.75%, 2.75%'!D98</f>
        <v>57650</v>
      </c>
      <c r="E98" s="4">
        <f>'Step, 1k, 2.75%, 2.75%, 2.75%'!E98</f>
        <v>60450</v>
      </c>
      <c r="F98" s="4">
        <f>'Step, 1k, 2.75%, 2.75%, 2.75%'!F98</f>
        <v>69622</v>
      </c>
      <c r="G98" s="4">
        <f>'Step, 1k, 2.75%, 2.75%, 2.75%'!G98</f>
        <v>72122</v>
      </c>
      <c r="H98" s="4">
        <f>'Step, 1k, 2.75%, 2.75%, 2.75%'!H98</f>
        <v>73737</v>
      </c>
      <c r="I98" s="4">
        <f>'Step, 1k, 2.75%, 2.75%, 2.75%'!I98</f>
        <v>75352</v>
      </c>
      <c r="J98" s="4">
        <f>'Step, 1k, 2.75%, 2.75%, 2.75%'!J98</f>
        <v>76967</v>
      </c>
      <c r="K98" s="4">
        <f>'Step, 1k, 2.75%, 2.75%, 2.75%'!K98</f>
        <v>78582</v>
      </c>
      <c r="L98" s="4">
        <f>'Step, 1k, 2.75%, 2.75%, 2.75%'!L98</f>
        <v>80197</v>
      </c>
      <c r="M98" s="4">
        <f>'Step, 1k, 2.75%, 2.75%, 2.75%'!M98</f>
        <v>81812</v>
      </c>
      <c r="N98" s="4">
        <f>'Step, 1k, 2.75%, 2.75%, 2.75%'!N98</f>
        <v>83427</v>
      </c>
      <c r="O98" s="4">
        <f>'Step, 1k, 2.75%, 2.75%, 2.75%'!O98</f>
        <v>86927</v>
      </c>
    </row>
    <row r="99" spans="1:15" x14ac:dyDescent="0.25">
      <c r="B99" s="16"/>
      <c r="C99" s="3">
        <v>5</v>
      </c>
      <c r="D99" s="4">
        <f>'Step, 1k, 2.75%, 2.75%, 2.75%'!D99</f>
        <v>58900</v>
      </c>
      <c r="E99" s="4">
        <f>'Step, 1k, 2.75%, 2.75%, 2.75%'!E99</f>
        <v>60950</v>
      </c>
      <c r="F99" s="4">
        <f>'Step, 1k, 2.75%, 2.75%, 2.75%'!F99</f>
        <v>70125</v>
      </c>
      <c r="G99" s="4">
        <f>'Step, 1k, 2.75%, 2.75%, 2.75%'!G99</f>
        <v>72625</v>
      </c>
      <c r="H99" s="4">
        <f>'Step, 1k, 2.75%, 2.75%, 2.75%'!H99</f>
        <v>74240</v>
      </c>
      <c r="I99" s="4">
        <f>'Step, 1k, 2.75%, 2.75%, 2.75%'!I99</f>
        <v>75855</v>
      </c>
      <c r="J99" s="4">
        <f>'Step, 1k, 2.75%, 2.75%, 2.75%'!J99</f>
        <v>77470</v>
      </c>
      <c r="K99" s="4">
        <f>'Step, 1k, 2.75%, 2.75%, 2.75%'!K99</f>
        <v>79085</v>
      </c>
      <c r="L99" s="4">
        <f>'Step, 1k, 2.75%, 2.75%, 2.75%'!L99</f>
        <v>80700</v>
      </c>
      <c r="M99" s="4">
        <f>'Step, 1k, 2.75%, 2.75%, 2.75%'!M99</f>
        <v>82315</v>
      </c>
      <c r="N99" s="4">
        <f>'Step, 1k, 2.75%, 2.75%, 2.75%'!N99</f>
        <v>83930</v>
      </c>
      <c r="O99" s="4">
        <f>'Step, 1k, 2.75%, 2.75%, 2.75%'!O99</f>
        <v>87430</v>
      </c>
    </row>
    <row r="100" spans="1:15" x14ac:dyDescent="0.25">
      <c r="A100" s="15" t="s">
        <v>0</v>
      </c>
      <c r="B100" s="17">
        <f>'Step, 1k, 2.75%, 2.75%, 2.75%'!B100</f>
        <v>34258</v>
      </c>
      <c r="C100" s="3">
        <v>6</v>
      </c>
      <c r="D100" s="4">
        <f>'Step, 1k, 2.75%, 2.75%, 2.75%'!D100</f>
        <v>60150</v>
      </c>
      <c r="E100" s="4">
        <f>'Step, 1k, 2.75%, 2.75%, 2.75%'!E100</f>
        <v>61450</v>
      </c>
      <c r="F100" s="4">
        <f>'Step, 1k, 2.75%, 2.75%, 2.75%'!F100</f>
        <v>70628</v>
      </c>
      <c r="G100" s="4">
        <f>'Step, 1k, 2.75%, 2.75%, 2.75%'!G100</f>
        <v>73128</v>
      </c>
      <c r="H100" s="4">
        <f>'Step, 1k, 2.75%, 2.75%, 2.75%'!H100</f>
        <v>74743</v>
      </c>
      <c r="I100" s="4">
        <f>'Step, 1k, 2.75%, 2.75%, 2.75%'!I100</f>
        <v>76358</v>
      </c>
      <c r="J100" s="4">
        <f>'Step, 1k, 2.75%, 2.75%, 2.75%'!J100</f>
        <v>77973</v>
      </c>
      <c r="K100" s="4">
        <f>'Step, 1k, 2.75%, 2.75%, 2.75%'!K100</f>
        <v>79588</v>
      </c>
      <c r="L100" s="4">
        <f>'Step, 1k, 2.75%, 2.75%, 2.75%'!L100</f>
        <v>81203</v>
      </c>
      <c r="M100" s="4">
        <f>'Step, 1k, 2.75%, 2.75%, 2.75%'!M100</f>
        <v>82818</v>
      </c>
      <c r="N100" s="4">
        <f>'Step, 1k, 2.75%, 2.75%, 2.75%'!N100</f>
        <v>84433</v>
      </c>
      <c r="O100" s="4">
        <f>'Step, 1k, 2.75%, 2.75%, 2.75%'!O100</f>
        <v>87933</v>
      </c>
    </row>
    <row r="101" spans="1:15" x14ac:dyDescent="0.25">
      <c r="A101" s="15" t="s">
        <v>1</v>
      </c>
      <c r="B101" s="21">
        <f>'Step, 1k, 2.75%, 2.75%, 2.75%'!B101</f>
        <v>2.854789559893415E-3</v>
      </c>
      <c r="C101" s="8">
        <v>7</v>
      </c>
      <c r="D101" s="4">
        <f>'Step, 1k, 2.75%, 2.75%, 2.75%'!D101</f>
        <v>61400</v>
      </c>
      <c r="E101" s="4">
        <f>'Step, 1k, 2.75%, 2.75%, 2.75%'!E101</f>
        <v>62700</v>
      </c>
      <c r="F101" s="4">
        <f>'Step, 1k, 2.75%, 2.75%, 2.75%'!F101</f>
        <v>71131</v>
      </c>
      <c r="G101" s="4">
        <f>'Step, 1k, 2.75%, 2.75%, 2.75%'!G101</f>
        <v>73631</v>
      </c>
      <c r="H101" s="4">
        <f>'Step, 1k, 2.75%, 2.75%, 2.75%'!H101</f>
        <v>75246</v>
      </c>
      <c r="I101" s="4">
        <f>'Step, 1k, 2.75%, 2.75%, 2.75%'!I101</f>
        <v>76861</v>
      </c>
      <c r="J101" s="4">
        <f>'Step, 1k, 2.75%, 2.75%, 2.75%'!J101</f>
        <v>78476</v>
      </c>
      <c r="K101" s="4">
        <f>'Step, 1k, 2.75%, 2.75%, 2.75%'!K101</f>
        <v>80091</v>
      </c>
      <c r="L101" s="4">
        <f>'Step, 1k, 2.75%, 2.75%, 2.75%'!L101</f>
        <v>81706</v>
      </c>
      <c r="M101" s="4">
        <f>'Step, 1k, 2.75%, 2.75%, 2.75%'!M101</f>
        <v>83321</v>
      </c>
      <c r="N101" s="4">
        <f>'Step, 1k, 2.75%, 2.75%, 2.75%'!N101</f>
        <v>84936</v>
      </c>
      <c r="O101" s="4">
        <f>'Step, 1k, 2.75%, 2.75%, 2.75%'!O101</f>
        <v>88436</v>
      </c>
    </row>
    <row r="102" spans="1:15" x14ac:dyDescent="0.25">
      <c r="C102" s="8">
        <v>8</v>
      </c>
      <c r="D102" s="4">
        <f>'Step, 1k, 2.75%, 2.75%, 2.75%'!D102</f>
        <v>62700</v>
      </c>
      <c r="E102" s="4">
        <f>'Step, 1k, 2.75%, 2.75%, 2.75%'!E102</f>
        <v>64000</v>
      </c>
      <c r="F102" s="4">
        <f>'Step, 1k, 2.75%, 2.75%, 2.75%'!F102</f>
        <v>71634</v>
      </c>
      <c r="G102" s="4">
        <f>'Step, 1k, 2.75%, 2.75%, 2.75%'!G102</f>
        <v>74134</v>
      </c>
      <c r="H102" s="4">
        <f>'Step, 1k, 2.75%, 2.75%, 2.75%'!H102</f>
        <v>75749</v>
      </c>
      <c r="I102" s="4">
        <f>'Step, 1k, 2.75%, 2.75%, 2.75%'!I102</f>
        <v>77364</v>
      </c>
      <c r="J102" s="4">
        <f>'Step, 1k, 2.75%, 2.75%, 2.75%'!J102</f>
        <v>78979</v>
      </c>
      <c r="K102" s="4">
        <f>'Step, 1k, 2.75%, 2.75%, 2.75%'!K102</f>
        <v>80594</v>
      </c>
      <c r="L102" s="4">
        <f>'Step, 1k, 2.75%, 2.75%, 2.75%'!L102</f>
        <v>82209</v>
      </c>
      <c r="M102" s="4">
        <f>'Step, 1k, 2.75%, 2.75%, 2.75%'!M102</f>
        <v>83824</v>
      </c>
      <c r="N102" s="4">
        <f>'Step, 1k, 2.75%, 2.75%, 2.75%'!N102</f>
        <v>85439</v>
      </c>
      <c r="O102" s="4">
        <f>'Step, 1k, 2.75%, 2.75%, 2.75%'!O102</f>
        <v>88939</v>
      </c>
    </row>
    <row r="103" spans="1:15" x14ac:dyDescent="0.25">
      <c r="C103" s="9">
        <v>9</v>
      </c>
      <c r="D103" s="4">
        <f>'Step, 1k, 2.75%, 2.75%, 2.75%'!D103</f>
        <v>64000</v>
      </c>
      <c r="E103" s="4">
        <f>'Step, 1k, 2.75%, 2.75%, 2.75%'!E103</f>
        <v>65300</v>
      </c>
      <c r="F103" s="4">
        <f>'Step, 1k, 2.75%, 2.75%, 2.75%'!F103</f>
        <v>72137</v>
      </c>
      <c r="G103" s="4">
        <f>'Step, 1k, 2.75%, 2.75%, 2.75%'!G103</f>
        <v>74637</v>
      </c>
      <c r="H103" s="4">
        <f>'Step, 1k, 2.75%, 2.75%, 2.75%'!H103</f>
        <v>76252</v>
      </c>
      <c r="I103" s="4">
        <f>'Step, 1k, 2.75%, 2.75%, 2.75%'!I103</f>
        <v>77867</v>
      </c>
      <c r="J103" s="4">
        <f>'Step, 1k, 2.75%, 2.75%, 2.75%'!J103</f>
        <v>79482</v>
      </c>
      <c r="K103" s="4">
        <f>'Step, 1k, 2.75%, 2.75%, 2.75%'!K103</f>
        <v>81097</v>
      </c>
      <c r="L103" s="4">
        <f>'Step, 1k, 2.75%, 2.75%, 2.75%'!L103</f>
        <v>82712</v>
      </c>
      <c r="M103" s="4">
        <f>'Step, 1k, 2.75%, 2.75%, 2.75%'!M103</f>
        <v>84327</v>
      </c>
      <c r="N103" s="4">
        <f>'Step, 1k, 2.75%, 2.75%, 2.75%'!N103</f>
        <v>85942</v>
      </c>
      <c r="O103" s="4">
        <f>'Step, 1k, 2.75%, 2.75%, 2.75%'!O103</f>
        <v>89442</v>
      </c>
    </row>
    <row r="104" spans="1:15" x14ac:dyDescent="0.25">
      <c r="C104" s="9">
        <v>10</v>
      </c>
      <c r="D104" s="4">
        <f>'Step, 1k, 2.75%, 2.75%, 2.75%'!D104</f>
        <v>65300</v>
      </c>
      <c r="E104" s="4">
        <f>'Step, 1k, 2.75%, 2.75%, 2.75%'!E104</f>
        <v>66600</v>
      </c>
      <c r="F104" s="4">
        <f>'Step, 1k, 2.75%, 2.75%, 2.75%'!F104</f>
        <v>72640</v>
      </c>
      <c r="G104" s="4">
        <f>'Step, 1k, 2.75%, 2.75%, 2.75%'!G104</f>
        <v>75140</v>
      </c>
      <c r="H104" s="4">
        <f>'Step, 1k, 2.75%, 2.75%, 2.75%'!H104</f>
        <v>76755</v>
      </c>
      <c r="I104" s="4">
        <f>'Step, 1k, 2.75%, 2.75%, 2.75%'!I104</f>
        <v>78370</v>
      </c>
      <c r="J104" s="4">
        <f>'Step, 1k, 2.75%, 2.75%, 2.75%'!J104</f>
        <v>79985</v>
      </c>
      <c r="K104" s="4">
        <f>'Step, 1k, 2.75%, 2.75%, 2.75%'!K104</f>
        <v>81600</v>
      </c>
      <c r="L104" s="4">
        <f>'Step, 1k, 2.75%, 2.75%, 2.75%'!L104</f>
        <v>83215</v>
      </c>
      <c r="M104" s="4">
        <f>'Step, 1k, 2.75%, 2.75%, 2.75%'!M104</f>
        <v>84830</v>
      </c>
      <c r="N104" s="4">
        <f>'Step, 1k, 2.75%, 2.75%, 2.75%'!N104</f>
        <v>86445</v>
      </c>
      <c r="O104" s="4">
        <f>'Step, 1k, 2.75%, 2.75%, 2.75%'!O104</f>
        <v>89945</v>
      </c>
    </row>
    <row r="105" spans="1:15" x14ac:dyDescent="0.25">
      <c r="C105" s="9">
        <v>11</v>
      </c>
      <c r="D105" s="4">
        <f>'Step, 1k, 2.75%, 2.75%, 2.75%'!D105</f>
        <v>66600</v>
      </c>
      <c r="E105" s="4">
        <f>'Step, 1k, 2.75%, 2.75%, 2.75%'!E105</f>
        <v>68900</v>
      </c>
      <c r="F105" s="4">
        <f>'Step, 1k, 2.75%, 2.75%, 2.75%'!F105</f>
        <v>73143</v>
      </c>
      <c r="G105" s="4">
        <f>'Step, 1k, 2.75%, 2.75%, 2.75%'!G105</f>
        <v>75643</v>
      </c>
      <c r="H105" s="4">
        <f>'Step, 1k, 2.75%, 2.75%, 2.75%'!H105</f>
        <v>77258</v>
      </c>
      <c r="I105" s="4">
        <f>'Step, 1k, 2.75%, 2.75%, 2.75%'!I105</f>
        <v>78873</v>
      </c>
      <c r="J105" s="4">
        <f>'Step, 1k, 2.75%, 2.75%, 2.75%'!J105</f>
        <v>80488</v>
      </c>
      <c r="K105" s="4">
        <f>'Step, 1k, 2.75%, 2.75%, 2.75%'!K105</f>
        <v>82103</v>
      </c>
      <c r="L105" s="4">
        <f>'Step, 1k, 2.75%, 2.75%, 2.75%'!L105</f>
        <v>83718</v>
      </c>
      <c r="M105" s="4">
        <f>'Step, 1k, 2.75%, 2.75%, 2.75%'!M105</f>
        <v>85333</v>
      </c>
      <c r="N105" s="4">
        <f>'Step, 1k, 2.75%, 2.75%, 2.75%'!N105</f>
        <v>86948</v>
      </c>
      <c r="O105" s="4">
        <f>'Step, 1k, 2.75%, 2.75%, 2.75%'!O105</f>
        <v>90448</v>
      </c>
    </row>
    <row r="106" spans="1:15" x14ac:dyDescent="0.25">
      <c r="C106" s="10"/>
      <c r="D106" s="10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25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</sheetData>
  <mergeCells count="18">
    <mergeCell ref="C21:O21"/>
    <mergeCell ref="C1:O1"/>
    <mergeCell ref="C2:O2"/>
    <mergeCell ref="C3:O3"/>
    <mergeCell ref="C19:O19"/>
    <mergeCell ref="C20:O20"/>
    <mergeCell ref="C93:O93"/>
    <mergeCell ref="C37:O37"/>
    <mergeCell ref="C38:O38"/>
    <mergeCell ref="C39:O39"/>
    <mergeCell ref="C55:O55"/>
    <mergeCell ref="C56:O56"/>
    <mergeCell ref="C57:O57"/>
    <mergeCell ref="C73:O73"/>
    <mergeCell ref="C74:O74"/>
    <mergeCell ref="C75:O75"/>
    <mergeCell ref="C91:O91"/>
    <mergeCell ref="C92:O9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0"/>
  <sheetViews>
    <sheetView workbookViewId="0">
      <selection activeCell="I4" sqref="I4"/>
    </sheetView>
  </sheetViews>
  <sheetFormatPr defaultRowHeight="15" x14ac:dyDescent="0.25"/>
  <cols>
    <col min="1" max="1" width="13.7109375" customWidth="1"/>
    <col min="2" max="2" width="13.140625" customWidth="1"/>
    <col min="3" max="3" width="13.7109375" customWidth="1"/>
    <col min="4" max="4" width="14.42578125" customWidth="1"/>
    <col min="5" max="5" width="16.140625" customWidth="1"/>
    <col min="6" max="6" width="15" customWidth="1"/>
    <col min="7" max="7" width="14.7109375" customWidth="1"/>
  </cols>
  <sheetData>
    <row r="4" spans="1:10" ht="61.5" customHeight="1" x14ac:dyDescent="0.25">
      <c r="A4" s="23" t="s">
        <v>30</v>
      </c>
      <c r="B4" s="23" t="s">
        <v>31</v>
      </c>
      <c r="C4" s="23" t="s">
        <v>0</v>
      </c>
      <c r="D4" s="23" t="s">
        <v>1</v>
      </c>
      <c r="E4" s="23" t="s">
        <v>39</v>
      </c>
      <c r="F4" s="23" t="s">
        <v>31</v>
      </c>
      <c r="G4" s="23" t="s">
        <v>32</v>
      </c>
      <c r="H4" s="22"/>
      <c r="I4" s="22"/>
      <c r="J4" s="22"/>
    </row>
    <row r="5" spans="1:10" ht="48.75" customHeight="1" x14ac:dyDescent="0.25">
      <c r="A5" s="23" t="s">
        <v>33</v>
      </c>
      <c r="B5" s="24">
        <f>'Step, 1k, 2.75%, 2.75%, 2.75%'!B5</f>
        <v>11789339</v>
      </c>
      <c r="C5" s="26"/>
      <c r="D5" s="26"/>
      <c r="E5" s="26"/>
      <c r="F5" s="26"/>
      <c r="G5" s="26"/>
    </row>
    <row r="6" spans="1:10" ht="48.75" customHeight="1" x14ac:dyDescent="0.25">
      <c r="A6" s="23" t="s">
        <v>34</v>
      </c>
      <c r="B6" s="26"/>
      <c r="C6" s="24">
        <f>'Step, 1k, 2.75%, 2.75%, 2.75%'!B28</f>
        <v>66717</v>
      </c>
      <c r="D6" s="25">
        <f>'Step, 1k, 2.75%, 2.75%, 2.75%'!B29</f>
        <v>5.6590959001178946E-3</v>
      </c>
      <c r="E6" s="25">
        <v>0.03</v>
      </c>
      <c r="F6" s="24">
        <f>'Step, 1k, 2.75%, 2.75%, 2.75%'!B23</f>
        <v>11856056</v>
      </c>
      <c r="G6" s="24">
        <f>'Step, 1k, 2.75%, 2.75%, 2.75%'!B25</f>
        <v>66717</v>
      </c>
    </row>
    <row r="7" spans="1:10" ht="48.75" customHeight="1" x14ac:dyDescent="0.25">
      <c r="A7" s="23" t="s">
        <v>35</v>
      </c>
      <c r="B7" s="26"/>
      <c r="C7" s="24">
        <f>'Step, 1k, 2.75%, 2.75%, 2.75%'!B46</f>
        <v>56231</v>
      </c>
      <c r="D7" s="25">
        <f>'Step, 1k, 2.75%, 2.75%, 2.75%'!B47</f>
        <v>4.7428082323497794E-3</v>
      </c>
      <c r="E7" s="25">
        <v>0.03</v>
      </c>
      <c r="F7" s="24">
        <f>'Step, 1k, 2.75%, 2.75%, 2.75%'!B41</f>
        <v>12027056</v>
      </c>
      <c r="G7" s="24">
        <f>'Step, 1k, 2.75%, 2.75%, 2.75%'!B43</f>
        <v>171000</v>
      </c>
    </row>
    <row r="8" spans="1:10" ht="48.75" customHeight="1" x14ac:dyDescent="0.25">
      <c r="A8" s="23" t="s">
        <v>36</v>
      </c>
      <c r="B8" s="26"/>
      <c r="C8" s="24">
        <f>'Step, 1k, 2.75%, 2.75%, 2.75%'!B64</f>
        <v>47774</v>
      </c>
      <c r="D8" s="25">
        <f>'Step, 1k, 2.75%, 2.75%, 2.75%'!B65</f>
        <v>4.0104809429121376E-3</v>
      </c>
      <c r="E8" s="25">
        <v>0.03</v>
      </c>
      <c r="F8" s="24">
        <f>'Step, 1k, 2.75%, 2.75%, 2.75%'!B59</f>
        <v>12358056</v>
      </c>
      <c r="G8" s="24">
        <f>'Step, 1k, 2.75%, 2.75%, 2.75%'!B61</f>
        <v>331000</v>
      </c>
    </row>
    <row r="9" spans="1:10" ht="48.75" customHeight="1" x14ac:dyDescent="0.25">
      <c r="A9" s="23" t="s">
        <v>37</v>
      </c>
      <c r="B9" s="26"/>
      <c r="C9" s="24">
        <f>'Step, 1k, 2.75%, 2.75%, 2.75%'!B82</f>
        <v>40123</v>
      </c>
      <c r="D9" s="25">
        <f>'Step, 1k, 2.75%, 2.75%, 2.75%'!B83</f>
        <v>3.3547487759468786E-3</v>
      </c>
      <c r="E9" s="25">
        <v>0.03</v>
      </c>
      <c r="F9" s="24">
        <f>'Step, 1k, 2.75%, 2.75%, 2.75%'!B77</f>
        <v>12698502</v>
      </c>
      <c r="G9" s="24">
        <f>'Step, 1k, 2.75%, 2.75%, 2.75%'!B79</f>
        <v>340446</v>
      </c>
    </row>
    <row r="10" spans="1:10" ht="48.75" customHeight="1" x14ac:dyDescent="0.25">
      <c r="A10" s="23" t="s">
        <v>38</v>
      </c>
      <c r="B10" s="26"/>
      <c r="C10" s="24">
        <f>'Step, 1k, 2.75%, 2.75%, 2.75%'!B100</f>
        <v>34258</v>
      </c>
      <c r="D10" s="25">
        <f>'Step, 1k, 2.75%, 2.75%, 2.75%'!B101</f>
        <v>2.854789559893415E-3</v>
      </c>
      <c r="E10" s="25">
        <v>0.03</v>
      </c>
      <c r="F10" s="24">
        <f>'Step, 1k, 2.75%, 2.75%, 2.75%'!B95</f>
        <v>13047849</v>
      </c>
      <c r="G10" s="24">
        <f>'Step, 1k, 2.75%, 2.75%, 2.75%'!B97</f>
        <v>349347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AE8200B85F3040B444E21EDAFE3738" ma:contentTypeVersion="1" ma:contentTypeDescription="Create a new document." ma:contentTypeScope="" ma:versionID="bf9ba3b3529c91d1907731719cd327c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30FC24F-EACC-4C0E-A3BF-2103DA949E38}"/>
</file>

<file path=customXml/itemProps2.xml><?xml version="1.0" encoding="utf-8"?>
<ds:datastoreItem xmlns:ds="http://schemas.openxmlformats.org/officeDocument/2006/customXml" ds:itemID="{F477EE84-EC33-43FB-A9B1-35CC0E06CBD8}"/>
</file>

<file path=customXml/itemProps3.xml><?xml version="1.0" encoding="utf-8"?>
<ds:datastoreItem xmlns:ds="http://schemas.openxmlformats.org/officeDocument/2006/customXml" ds:itemID="{DD26B755-E7DF-434C-B723-A37C6BB702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Incremental Cost</vt:lpstr>
      <vt:lpstr>Step, 1k, 2.75%, 2.75%, 2.75%</vt:lpstr>
      <vt:lpstr>Printables</vt:lpstr>
      <vt:lpstr>Summary</vt:lpstr>
    </vt:vector>
  </TitlesOfParts>
  <Company>PSEA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Stuart Karschner</dc:creator>
  <cp:lastModifiedBy>Stuart Karschner</cp:lastModifiedBy>
  <dcterms:created xsi:type="dcterms:W3CDTF">2015-08-26T16:11:44Z</dcterms:created>
  <dcterms:modified xsi:type="dcterms:W3CDTF">2015-09-28T15:12:43Z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0x01010050AE8200B85F3040B444E21EDAFE3738</vt:lpwstr>
  </property>
  <property fmtid="{D5CDD505-2E9C-101B-9397-08002B2CF9AE}" pid="3" name="Order">
    <vt:r8>2700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