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0" windowWidth="13710" windowHeight="6495" activeTab="3"/>
  </bookViews>
  <sheets>
    <sheet name="info idea" sheetId="12" r:id="rId1"/>
    <sheet name="Sheet1" sheetId="11" r:id="rId2"/>
    <sheet name="FF decision 1st 3 yrs" sheetId="9" r:id="rId3"/>
    <sheet name="FF decision yrs 3-5" sheetId="10" r:id="rId4"/>
  </sheets>
  <definedNames>
    <definedName name="_Key1" localSheetId="2" hidden="1">'FF decision 1st 3 yrs'!#REF!</definedName>
    <definedName name="_Key1" hidden="1">#REF!</definedName>
    <definedName name="_Key2" localSheetId="2" hidden="1">'FF decision 1st 3 yrs'!$G$6:$G$182</definedName>
    <definedName name="_Key2" hidden="1">#REF!</definedName>
    <definedName name="_Order1" localSheetId="2" hidden="1">255</definedName>
    <definedName name="_Order1" hidden="1">255</definedName>
    <definedName name="_Order2" hidden="1">255</definedName>
    <definedName name="_Sort" localSheetId="2" hidden="1">'FF decision 1st 3 yrs'!#REF!</definedName>
    <definedName name="_Sort" hidden="1">#REF!</definedName>
    <definedName name="AdvanceStep">#REF!</definedName>
    <definedName name="AdvanceYear">#REF!</definedName>
    <definedName name="AppPctMC">#REF!</definedName>
    <definedName name="CareerEarnings">#REF!</definedName>
    <definedName name="CareerRate">#REF!</definedName>
    <definedName name="CareerRate2">#REF!</definedName>
    <definedName name="CareerRatePctInc">#REF!</definedName>
    <definedName name="CareerRatePctInc2">#REF!</definedName>
    <definedName name="CareerRatePctIncImport">#REF!</definedName>
    <definedName name="CareerRatePctIncImport2">#REF!</definedName>
    <definedName name="ColumnDiffDetail">#REF!</definedName>
    <definedName name="ColumnDifferential">#REF!</definedName>
    <definedName name="ComparisonYear">#REF!</definedName>
    <definedName name="CPIPctInc">#REF!</definedName>
    <definedName name="CPIPctInc2">#REF!</definedName>
    <definedName name="DistrictName">#REF!</definedName>
    <definedName name="EndYear">#REF!</definedName>
    <definedName name="FallBase">#REF!</definedName>
    <definedName name="FromTop">#REF!</definedName>
    <definedName name="Increment">#REF!</definedName>
    <definedName name="KeyFieldTable">#REF!</definedName>
    <definedName name="Price1">#REF!</definedName>
    <definedName name="Price2">#REF!</definedName>
    <definedName name="_xlnm.Print_Area" localSheetId="2">'FF decision 1st 3 yrs'!$A$1:$V$187</definedName>
    <definedName name="_xlnm.Print_Titles" localSheetId="2">'FF decision 1st 3 yrs'!$1:$5</definedName>
    <definedName name="RaiseOnScale">#REF!</definedName>
    <definedName name="RegionName">#REF!</definedName>
    <definedName name="StartingSalary">#REF!</definedName>
    <definedName name="StartingSalary2">#REF!</definedName>
    <definedName name="StartSalPctInc">#REF!</definedName>
    <definedName name="StartSalPctInc2">#REF!</definedName>
    <definedName name="StartSalPctIncImport">#REF!</definedName>
    <definedName name="StartSalPctIncImport2">#REF!</definedName>
    <definedName name="StartStep">#REF!</definedName>
    <definedName name="StartYear">#REF!</definedName>
    <definedName name="StateCRPctInc">#REF!</definedName>
    <definedName name="StateCRPctInc2">#REF!</definedName>
    <definedName name="StateSSPctInc">#REF!</definedName>
    <definedName name="TotalRaise">#REF!</definedName>
    <definedName name="UniServName">#REF!</definedName>
  </definedNames>
  <calcPr calcId="145621"/>
</workbook>
</file>

<file path=xl/calcChain.xml><?xml version="1.0" encoding="utf-8"?>
<calcChain xmlns="http://schemas.openxmlformats.org/spreadsheetml/2006/main">
  <c r="AI10" i="10" l="1"/>
  <c r="AI8" i="10"/>
  <c r="B8" i="10"/>
  <c r="AH12" i="10"/>
  <c r="AH11" i="10" s="1"/>
  <c r="AG12" i="10"/>
  <c r="AF12" i="10"/>
  <c r="AE12" i="10"/>
  <c r="AD12" i="10"/>
  <c r="AD11" i="10" s="1"/>
  <c r="AC12" i="10"/>
  <c r="AB12" i="10"/>
  <c r="AG11" i="10"/>
  <c r="AF11" i="10"/>
  <c r="AE11" i="10"/>
  <c r="AC11" i="10"/>
  <c r="AB11" i="10"/>
  <c r="AA11" i="10"/>
  <c r="AA12" i="10"/>
  <c r="Z292" i="10"/>
  <c r="Z293" i="10" s="1"/>
  <c r="Z294" i="10" s="1"/>
  <c r="Z295" i="10" s="1"/>
  <c r="Z296" i="10" s="1"/>
  <c r="Z297" i="10" s="1"/>
  <c r="Z298" i="10" s="1"/>
  <c r="Z299" i="10" s="1"/>
  <c r="Z300" i="10" s="1"/>
  <c r="Z301" i="10" s="1"/>
  <c r="Z302" i="10" s="1"/>
  <c r="Z303" i="10" s="1"/>
  <c r="Z304" i="10" s="1"/>
  <c r="Z305" i="10" s="1"/>
  <c r="Z306" i="10" s="1"/>
  <c r="Z307" i="10" s="1"/>
  <c r="Z308" i="10" s="1"/>
  <c r="Z309" i="10" s="1"/>
  <c r="Y292" i="10"/>
  <c r="Y293" i="10" s="1"/>
  <c r="Y294" i="10" s="1"/>
  <c r="Y295" i="10" s="1"/>
  <c r="Y296" i="10" s="1"/>
  <c r="Y297" i="10" s="1"/>
  <c r="Y298" i="10" s="1"/>
  <c r="Y299" i="10" s="1"/>
  <c r="Y300" i="10" s="1"/>
  <c r="Y301" i="10" s="1"/>
  <c r="Y302" i="10" s="1"/>
  <c r="Y303" i="10" s="1"/>
  <c r="Y304" i="10" s="1"/>
  <c r="Y305" i="10" s="1"/>
  <c r="Y306" i="10" s="1"/>
  <c r="Y307" i="10" s="1"/>
  <c r="Y308" i="10" s="1"/>
  <c r="Z291" i="10"/>
  <c r="Y291" i="10"/>
  <c r="N292" i="10"/>
  <c r="N293" i="10" s="1"/>
  <c r="N294" i="10" s="1"/>
  <c r="N295" i="10" s="1"/>
  <c r="N296" i="10" s="1"/>
  <c r="N297" i="10" s="1"/>
  <c r="N298" i="10" s="1"/>
  <c r="N299" i="10" s="1"/>
  <c r="N300" i="10" s="1"/>
  <c r="N301" i="10" s="1"/>
  <c r="N302" i="10" s="1"/>
  <c r="N303" i="10" s="1"/>
  <c r="N304" i="10" s="1"/>
  <c r="N305" i="10" s="1"/>
  <c r="N306" i="10" s="1"/>
  <c r="N307" i="10" s="1"/>
  <c r="N308" i="10" s="1"/>
  <c r="N309" i="10" s="1"/>
  <c r="N291" i="10"/>
  <c r="M292" i="10"/>
  <c r="M293" i="10" s="1"/>
  <c r="M294" i="10" s="1"/>
  <c r="M295" i="10" s="1"/>
  <c r="M296" i="10" s="1"/>
  <c r="M297" i="10" s="1"/>
  <c r="M298" i="10" s="1"/>
  <c r="M299" i="10" s="1"/>
  <c r="M300" i="10" s="1"/>
  <c r="M301" i="10" s="1"/>
  <c r="M302" i="10" s="1"/>
  <c r="M303" i="10" s="1"/>
  <c r="M304" i="10" s="1"/>
  <c r="M305" i="10" s="1"/>
  <c r="M306" i="10" s="1"/>
  <c r="M307" i="10" s="1"/>
  <c r="M308" i="10" s="1"/>
  <c r="M291" i="10"/>
  <c r="S176" i="9"/>
  <c r="S175" i="9"/>
  <c r="S174" i="9"/>
  <c r="S173" i="9"/>
  <c r="S172" i="9"/>
  <c r="S171" i="9"/>
  <c r="S170" i="9"/>
  <c r="S167" i="9"/>
  <c r="S166" i="9"/>
  <c r="S165" i="9"/>
  <c r="S164" i="9"/>
  <c r="S163" i="9"/>
  <c r="AK213" i="10"/>
  <c r="AK214" i="10" s="1"/>
  <c r="AK215" i="10" s="1"/>
  <c r="AK216" i="10" s="1"/>
  <c r="AK217" i="10" s="1"/>
  <c r="AK218" i="10" s="1"/>
  <c r="AK219" i="10" s="1"/>
  <c r="AK220" i="10" s="1"/>
  <c r="AK221" i="10" s="1"/>
  <c r="AK222" i="10" s="1"/>
  <c r="AK223" i="10" s="1"/>
  <c r="AK224" i="10" s="1"/>
  <c r="AK225" i="10" s="1"/>
  <c r="AK226" i="10" s="1"/>
  <c r="AK227" i="10" s="1"/>
  <c r="AK212" i="10"/>
  <c r="AK211" i="10"/>
  <c r="AL210" i="10"/>
  <c r="AL211" i="10" s="1"/>
  <c r="AL212" i="10" s="1"/>
  <c r="AL213" i="10" s="1"/>
  <c r="AL214" i="10" s="1"/>
  <c r="AL215" i="10" s="1"/>
  <c r="AL216" i="10" s="1"/>
  <c r="AL217" i="10" s="1"/>
  <c r="AL218" i="10" s="1"/>
  <c r="AL219" i="10" s="1"/>
  <c r="AL220" i="10" s="1"/>
  <c r="AL221" i="10" s="1"/>
  <c r="AL222" i="10" s="1"/>
  <c r="AL223" i="10" s="1"/>
  <c r="AL224" i="10" s="1"/>
  <c r="AL225" i="10" s="1"/>
  <c r="AL226" i="10" s="1"/>
  <c r="AL227" i="10" s="1"/>
  <c r="AL228" i="10" s="1"/>
  <c r="AK210" i="10"/>
  <c r="Y211" i="10"/>
  <c r="Y212" i="10" s="1"/>
  <c r="Y213" i="10" s="1"/>
  <c r="Y214" i="10" s="1"/>
  <c r="Y215" i="10" s="1"/>
  <c r="Y216" i="10" s="1"/>
  <c r="Y217" i="10" s="1"/>
  <c r="Y218" i="10" s="1"/>
  <c r="Y219" i="10" s="1"/>
  <c r="Y220" i="10" s="1"/>
  <c r="Y221" i="10" s="1"/>
  <c r="Y222" i="10" s="1"/>
  <c r="Y223" i="10" s="1"/>
  <c r="Y224" i="10" s="1"/>
  <c r="Y225" i="10" s="1"/>
  <c r="Y226" i="10" s="1"/>
  <c r="Y227" i="10" s="1"/>
  <c r="Z210" i="10"/>
  <c r="Z211" i="10" s="1"/>
  <c r="Z212" i="10" s="1"/>
  <c r="Z213" i="10" s="1"/>
  <c r="Z214" i="10" s="1"/>
  <c r="Z215" i="10" s="1"/>
  <c r="Z216" i="10" s="1"/>
  <c r="Z217" i="10" s="1"/>
  <c r="Z218" i="10" s="1"/>
  <c r="Z219" i="10" s="1"/>
  <c r="Z220" i="10" s="1"/>
  <c r="Z221" i="10" s="1"/>
  <c r="Z222" i="10" s="1"/>
  <c r="Z223" i="10" s="1"/>
  <c r="Z224" i="10" s="1"/>
  <c r="Z225" i="10" s="1"/>
  <c r="Z226" i="10" s="1"/>
  <c r="Z227" i="10" s="1"/>
  <c r="Z228" i="10" s="1"/>
  <c r="Y210" i="10"/>
  <c r="AL175" i="10"/>
  <c r="AL176" i="10" s="1"/>
  <c r="AL177" i="10" s="1"/>
  <c r="AL178" i="10" s="1"/>
  <c r="AL179" i="10" s="1"/>
  <c r="AL180" i="10" s="1"/>
  <c r="AL181" i="10" s="1"/>
  <c r="AL182" i="10" s="1"/>
  <c r="AL183" i="10" s="1"/>
  <c r="AL184" i="10" s="1"/>
  <c r="AL185" i="10" s="1"/>
  <c r="AL186" i="10" s="1"/>
  <c r="AL187" i="10" s="1"/>
  <c r="AL188" i="10" s="1"/>
  <c r="AL189" i="10" s="1"/>
  <c r="AL190" i="10" s="1"/>
  <c r="AL191" i="10" s="1"/>
  <c r="AL192" i="10" s="1"/>
  <c r="AK175" i="10"/>
  <c r="AK176" i="10" s="1"/>
  <c r="AK177" i="10" s="1"/>
  <c r="AK178" i="10" s="1"/>
  <c r="AK179" i="10" s="1"/>
  <c r="AK180" i="10" s="1"/>
  <c r="AK181" i="10" s="1"/>
  <c r="AK182" i="10" s="1"/>
  <c r="AK183" i="10" s="1"/>
  <c r="AK184" i="10" s="1"/>
  <c r="AK185" i="10" s="1"/>
  <c r="AK186" i="10" s="1"/>
  <c r="AK187" i="10" s="1"/>
  <c r="AK188" i="10" s="1"/>
  <c r="AK189" i="10" s="1"/>
  <c r="AK190" i="10" s="1"/>
  <c r="AK191" i="10" s="1"/>
  <c r="AL174" i="10"/>
  <c r="AK174" i="10"/>
  <c r="Z175" i="10"/>
  <c r="Z176" i="10" s="1"/>
  <c r="Z177" i="10" s="1"/>
  <c r="Z178" i="10" s="1"/>
  <c r="Z179" i="10" s="1"/>
  <c r="Z180" i="10" s="1"/>
  <c r="Z181" i="10" s="1"/>
  <c r="Z182" i="10" s="1"/>
  <c r="Z183" i="10" s="1"/>
  <c r="Z184" i="10" s="1"/>
  <c r="Z185" i="10" s="1"/>
  <c r="Z186" i="10" s="1"/>
  <c r="Z187" i="10" s="1"/>
  <c r="Z188" i="10" s="1"/>
  <c r="Z189" i="10" s="1"/>
  <c r="Z190" i="10" s="1"/>
  <c r="Z191" i="10" s="1"/>
  <c r="Z192" i="10" s="1"/>
  <c r="Y175" i="10"/>
  <c r="Y176" i="10" s="1"/>
  <c r="Y177" i="10" s="1"/>
  <c r="Y178" i="10" s="1"/>
  <c r="Y179" i="10" s="1"/>
  <c r="Y180" i="10" s="1"/>
  <c r="Y181" i="10" s="1"/>
  <c r="Y182" i="10" s="1"/>
  <c r="Y183" i="10" s="1"/>
  <c r="Y184" i="10" s="1"/>
  <c r="Y185" i="10" s="1"/>
  <c r="Y186" i="10" s="1"/>
  <c r="Y187" i="10" s="1"/>
  <c r="Y188" i="10" s="1"/>
  <c r="Y189" i="10" s="1"/>
  <c r="Y190" i="10" s="1"/>
  <c r="Y191" i="10" s="1"/>
  <c r="Z174" i="10"/>
  <c r="Y174" i="10"/>
  <c r="Z137" i="10"/>
  <c r="Z138" i="10" s="1"/>
  <c r="Z139" i="10" s="1"/>
  <c r="Z140" i="10" s="1"/>
  <c r="Z141" i="10" s="1"/>
  <c r="Z142" i="10" s="1"/>
  <c r="Z143" i="10" s="1"/>
  <c r="Z144" i="10" s="1"/>
  <c r="Z145" i="10" s="1"/>
  <c r="Z146" i="10" s="1"/>
  <c r="Z147" i="10" s="1"/>
  <c r="Z148" i="10" s="1"/>
  <c r="Z149" i="10" s="1"/>
  <c r="Z150" i="10" s="1"/>
  <c r="Z151" i="10" s="1"/>
  <c r="Z152" i="10" s="1"/>
  <c r="Z153" i="10" s="1"/>
  <c r="Y137" i="10"/>
  <c r="Y138" i="10" s="1"/>
  <c r="Y139" i="10" s="1"/>
  <c r="Y140" i="10" s="1"/>
  <c r="Y141" i="10" s="1"/>
  <c r="Y142" i="10" s="1"/>
  <c r="Y143" i="10" s="1"/>
  <c r="Y144" i="10" s="1"/>
  <c r="Y145" i="10" s="1"/>
  <c r="Y146" i="10" s="1"/>
  <c r="Y147" i="10" s="1"/>
  <c r="Y148" i="10" s="1"/>
  <c r="Y149" i="10" s="1"/>
  <c r="Y150" i="10" s="1"/>
  <c r="Y151" i="10" s="1"/>
  <c r="Y152" i="10" s="1"/>
  <c r="Y153" i="10" s="1"/>
  <c r="AG67" i="10"/>
  <c r="AF67" i="10"/>
  <c r="AE67" i="10"/>
  <c r="AD67" i="10"/>
  <c r="AB67" i="10"/>
  <c r="AH66" i="10"/>
  <c r="AG66" i="10"/>
  <c r="AF66" i="10"/>
  <c r="AE66" i="10"/>
  <c r="AD66" i="10"/>
  <c r="AC66" i="10"/>
  <c r="AB66" i="10"/>
  <c r="AH65" i="10"/>
  <c r="AG65" i="10"/>
  <c r="AF65" i="10"/>
  <c r="AE65" i="10"/>
  <c r="AD65" i="10"/>
  <c r="AB65" i="10"/>
  <c r="AH64" i="10"/>
  <c r="AG64" i="10"/>
  <c r="AF64" i="10"/>
  <c r="AE64" i="10"/>
  <c r="AD64" i="10"/>
  <c r="AB64" i="10"/>
  <c r="AH63" i="10"/>
  <c r="AG63" i="10"/>
  <c r="AF63" i="10"/>
  <c r="AE63" i="10"/>
  <c r="AD63" i="10"/>
  <c r="AB63" i="10"/>
  <c r="AH62" i="10"/>
  <c r="AG62" i="10"/>
  <c r="AF62" i="10"/>
  <c r="AE62" i="10"/>
  <c r="AD62" i="10"/>
  <c r="AB62" i="10"/>
  <c r="AH61" i="10"/>
  <c r="AG61" i="10"/>
  <c r="AF61" i="10"/>
  <c r="AE61" i="10"/>
  <c r="AD61" i="10"/>
  <c r="AB61" i="10"/>
  <c r="AH60" i="10"/>
  <c r="AG60" i="10"/>
  <c r="AF60" i="10"/>
  <c r="AE60" i="10"/>
  <c r="AD60" i="10"/>
  <c r="AB60" i="10"/>
  <c r="AH59" i="10"/>
  <c r="AG59" i="10"/>
  <c r="AF59" i="10"/>
  <c r="AE59" i="10"/>
  <c r="AD59" i="10"/>
  <c r="AB59" i="10"/>
  <c r="AH58" i="10"/>
  <c r="AG58" i="10"/>
  <c r="AF58" i="10"/>
  <c r="AE58" i="10"/>
  <c r="AD58" i="10"/>
  <c r="AB58" i="10"/>
  <c r="AH57" i="10"/>
  <c r="AG57" i="10"/>
  <c r="AF57" i="10"/>
  <c r="AE57" i="10"/>
  <c r="AD57" i="10"/>
  <c r="AB57" i="10"/>
  <c r="AH56" i="10"/>
  <c r="AG56" i="10"/>
  <c r="AF56" i="10"/>
  <c r="AE56" i="10"/>
  <c r="AD56" i="10"/>
  <c r="AB56" i="10"/>
  <c r="AH55" i="10"/>
  <c r="AG55" i="10"/>
  <c r="AF55" i="10"/>
  <c r="AE55" i="10"/>
  <c r="AD55" i="10"/>
  <c r="AB55" i="10"/>
  <c r="AA55" i="10"/>
  <c r="AH54" i="10"/>
  <c r="AG54" i="10"/>
  <c r="AF54" i="10"/>
  <c r="AE54" i="10"/>
  <c r="AD54" i="10"/>
  <c r="AC54" i="10"/>
  <c r="AB54" i="10"/>
  <c r="AH53" i="10"/>
  <c r="AG53" i="10"/>
  <c r="AF53" i="10"/>
  <c r="AE53" i="10"/>
  <c r="AD53" i="10"/>
  <c r="AB53" i="10"/>
  <c r="AH52" i="10"/>
  <c r="AG52" i="10"/>
  <c r="AF52" i="10"/>
  <c r="AE52" i="10"/>
  <c r="AD52" i="10"/>
  <c r="AB52" i="10"/>
  <c r="Y52" i="10"/>
  <c r="Y53" i="10" s="1"/>
  <c r="Y54" i="10" s="1"/>
  <c r="Y55" i="10" s="1"/>
  <c r="Y56" i="10" s="1"/>
  <c r="Y57" i="10" s="1"/>
  <c r="Y58" i="10" s="1"/>
  <c r="Y59" i="10" s="1"/>
  <c r="Y60" i="10" s="1"/>
  <c r="Y61" i="10" s="1"/>
  <c r="Y62" i="10" s="1"/>
  <c r="Y63" i="10" s="1"/>
  <c r="Y64" i="10" s="1"/>
  <c r="Y65" i="10" s="1"/>
  <c r="Y66" i="10" s="1"/>
  <c r="AH51" i="10"/>
  <c r="AG51" i="10"/>
  <c r="AF51" i="10"/>
  <c r="AE51" i="10"/>
  <c r="AD51" i="10"/>
  <c r="AB51" i="10"/>
  <c r="AA51" i="10"/>
  <c r="Y51" i="10"/>
  <c r="AH50" i="10"/>
  <c r="AG50" i="10"/>
  <c r="AF50" i="10"/>
  <c r="AE50" i="10"/>
  <c r="AD50" i="10"/>
  <c r="AB50" i="10"/>
  <c r="Y50" i="10"/>
  <c r="AH49" i="10"/>
  <c r="AG49" i="10"/>
  <c r="AF49" i="10"/>
  <c r="AE49" i="10"/>
  <c r="AD49" i="10"/>
  <c r="AC49" i="10"/>
  <c r="AB49" i="10"/>
  <c r="AA49" i="10"/>
  <c r="AI49" i="10" s="1"/>
  <c r="Z49" i="10"/>
  <c r="Z50" i="10" s="1"/>
  <c r="Z51" i="10" s="1"/>
  <c r="Z52" i="10" s="1"/>
  <c r="Z53" i="10" s="1"/>
  <c r="Z54" i="10" s="1"/>
  <c r="Z55" i="10" s="1"/>
  <c r="Z56" i="10" s="1"/>
  <c r="Z57" i="10" s="1"/>
  <c r="Z58" i="10" s="1"/>
  <c r="Z59" i="10" s="1"/>
  <c r="Z60" i="10" s="1"/>
  <c r="Z61" i="10" s="1"/>
  <c r="Z62" i="10" s="1"/>
  <c r="Z63" i="10" s="1"/>
  <c r="Z64" i="10" s="1"/>
  <c r="Z65" i="10" s="1"/>
  <c r="Z66" i="10" s="1"/>
  <c r="Z67" i="10" s="1"/>
  <c r="Y49" i="10"/>
  <c r="AI48" i="10"/>
  <c r="Z91" i="10"/>
  <c r="Z92" i="10" s="1"/>
  <c r="Z93" i="10" s="1"/>
  <c r="Z94" i="10" s="1"/>
  <c r="Z95" i="10" s="1"/>
  <c r="Z96" i="10" s="1"/>
  <c r="Z97" i="10" s="1"/>
  <c r="Z98" i="10" s="1"/>
  <c r="Z99" i="10" s="1"/>
  <c r="Z100" i="10" s="1"/>
  <c r="Z101" i="10" s="1"/>
  <c r="Z102" i="10" s="1"/>
  <c r="Z103" i="10" s="1"/>
  <c r="Z104" i="10" s="1"/>
  <c r="Z105" i="10" s="1"/>
  <c r="Z106" i="10" s="1"/>
  <c r="Z107" i="10" s="1"/>
  <c r="Z108" i="10" s="1"/>
  <c r="Y91" i="10"/>
  <c r="Y92" i="10" s="1"/>
  <c r="Y93" i="10" s="1"/>
  <c r="Y94" i="10" s="1"/>
  <c r="Y95" i="10" s="1"/>
  <c r="Y96" i="10" s="1"/>
  <c r="Y97" i="10" s="1"/>
  <c r="Y98" i="10" s="1"/>
  <c r="Y99" i="10" s="1"/>
  <c r="Y100" i="10" s="1"/>
  <c r="Y101" i="10" s="1"/>
  <c r="Y102" i="10" s="1"/>
  <c r="Y103" i="10" s="1"/>
  <c r="Y104" i="10" s="1"/>
  <c r="Y105" i="10" s="1"/>
  <c r="Y106" i="10" s="1"/>
  <c r="Y107" i="10" s="1"/>
  <c r="Z90" i="10"/>
  <c r="Y90" i="10"/>
  <c r="N141" i="10"/>
  <c r="N142" i="10" s="1"/>
  <c r="N143" i="10" s="1"/>
  <c r="N144" i="10" s="1"/>
  <c r="N145" i="10" s="1"/>
  <c r="N146" i="10" s="1"/>
  <c r="N147" i="10" s="1"/>
  <c r="N148" i="10" s="1"/>
  <c r="N149" i="10" s="1"/>
  <c r="N150" i="10" s="1"/>
  <c r="N151" i="10" s="1"/>
  <c r="N152" i="10" s="1"/>
  <c r="N153" i="10" s="1"/>
  <c r="M141" i="10"/>
  <c r="M142" i="10" s="1"/>
  <c r="M143" i="10" s="1"/>
  <c r="M144" i="10" s="1"/>
  <c r="M145" i="10" s="1"/>
  <c r="M146" i="10" s="1"/>
  <c r="M147" i="10" s="1"/>
  <c r="M148" i="10" s="1"/>
  <c r="M149" i="10" s="1"/>
  <c r="M150" i="10" s="1"/>
  <c r="M151" i="10" s="1"/>
  <c r="M152" i="10" s="1"/>
  <c r="M153" i="10" s="1"/>
  <c r="V227" i="10"/>
  <c r="U227" i="10"/>
  <c r="T227" i="10"/>
  <c r="S227" i="10"/>
  <c r="R227" i="10"/>
  <c r="Q227" i="10"/>
  <c r="P227" i="10"/>
  <c r="O227" i="10"/>
  <c r="W227" i="10" s="1"/>
  <c r="V226" i="10"/>
  <c r="U226" i="10"/>
  <c r="T226" i="10"/>
  <c r="S226" i="10"/>
  <c r="R226" i="10"/>
  <c r="Q226" i="10"/>
  <c r="P226" i="10"/>
  <c r="O226" i="10"/>
  <c r="V225" i="10"/>
  <c r="U225" i="10"/>
  <c r="T225" i="10"/>
  <c r="S225" i="10"/>
  <c r="R225" i="10"/>
  <c r="Q225" i="10"/>
  <c r="P225" i="10"/>
  <c r="O225" i="10"/>
  <c r="W225" i="10" s="1"/>
  <c r="V224" i="10"/>
  <c r="U224" i="10"/>
  <c r="T224" i="10"/>
  <c r="S224" i="10"/>
  <c r="R224" i="10"/>
  <c r="Q224" i="10"/>
  <c r="P224" i="10"/>
  <c r="O224" i="10"/>
  <c r="V223" i="10"/>
  <c r="U223" i="10"/>
  <c r="T223" i="10"/>
  <c r="S223" i="10"/>
  <c r="R223" i="10"/>
  <c r="Q223" i="10"/>
  <c r="P223" i="10"/>
  <c r="O223" i="10"/>
  <c r="V222" i="10"/>
  <c r="U222" i="10"/>
  <c r="T222" i="10"/>
  <c r="S222" i="10"/>
  <c r="R222" i="10"/>
  <c r="Q222" i="10"/>
  <c r="P222" i="10"/>
  <c r="O222" i="10"/>
  <c r="V221" i="10"/>
  <c r="U221" i="10"/>
  <c r="T221" i="10"/>
  <c r="S221" i="10"/>
  <c r="R221" i="10"/>
  <c r="Q221" i="10"/>
  <c r="P221" i="10"/>
  <c r="O221" i="10"/>
  <c r="V220" i="10"/>
  <c r="U220" i="10"/>
  <c r="T220" i="10"/>
  <c r="S220" i="10"/>
  <c r="R220" i="10"/>
  <c r="Q220" i="10"/>
  <c r="P220" i="10"/>
  <c r="O220" i="10"/>
  <c r="W220" i="10" s="1"/>
  <c r="V219" i="10"/>
  <c r="U219" i="10"/>
  <c r="T219" i="10"/>
  <c r="S219" i="10"/>
  <c r="R219" i="10"/>
  <c r="Q219" i="10"/>
  <c r="P219" i="10"/>
  <c r="O219" i="10"/>
  <c r="V218" i="10"/>
  <c r="U218" i="10"/>
  <c r="T218" i="10"/>
  <c r="S218" i="10"/>
  <c r="R218" i="10"/>
  <c r="Q218" i="10"/>
  <c r="P218" i="10"/>
  <c r="O218" i="10"/>
  <c r="V217" i="10"/>
  <c r="U217" i="10"/>
  <c r="T217" i="10"/>
  <c r="S217" i="10"/>
  <c r="R217" i="10"/>
  <c r="Q217" i="10"/>
  <c r="P217" i="10"/>
  <c r="O217" i="10"/>
  <c r="W217" i="10" s="1"/>
  <c r="V216" i="10"/>
  <c r="U216" i="10"/>
  <c r="T216" i="10"/>
  <c r="S216" i="10"/>
  <c r="R216" i="10"/>
  <c r="Q216" i="10"/>
  <c r="P216" i="10"/>
  <c r="O216" i="10"/>
  <c r="V215" i="10"/>
  <c r="U215" i="10"/>
  <c r="T215" i="10"/>
  <c r="S215" i="10"/>
  <c r="R215" i="10"/>
  <c r="Q215" i="10"/>
  <c r="P215" i="10"/>
  <c r="O215" i="10"/>
  <c r="W215" i="10" s="1"/>
  <c r="V214" i="10"/>
  <c r="U214" i="10"/>
  <c r="T214" i="10"/>
  <c r="S214" i="10"/>
  <c r="R214" i="10"/>
  <c r="Q214" i="10"/>
  <c r="P214" i="10"/>
  <c r="O214" i="10"/>
  <c r="V213" i="10"/>
  <c r="U213" i="10"/>
  <c r="T213" i="10"/>
  <c r="S213" i="10"/>
  <c r="R213" i="10"/>
  <c r="Q213" i="10"/>
  <c r="P213" i="10"/>
  <c r="O213" i="10"/>
  <c r="W213" i="10" s="1"/>
  <c r="V212" i="10"/>
  <c r="U212" i="10"/>
  <c r="T212" i="10"/>
  <c r="S212" i="10"/>
  <c r="R212" i="10"/>
  <c r="Q212" i="10"/>
  <c r="P212" i="10"/>
  <c r="O212" i="10"/>
  <c r="V211" i="10"/>
  <c r="U211" i="10"/>
  <c r="T211" i="10"/>
  <c r="S211" i="10"/>
  <c r="R211" i="10"/>
  <c r="Q211" i="10"/>
  <c r="P211" i="10"/>
  <c r="O211" i="10"/>
  <c r="N211" i="10"/>
  <c r="N212" i="10" s="1"/>
  <c r="N213" i="10" s="1"/>
  <c r="N214" i="10" s="1"/>
  <c r="N215" i="10" s="1"/>
  <c r="N216" i="10" s="1"/>
  <c r="N217" i="10" s="1"/>
  <c r="N218" i="10" s="1"/>
  <c r="N219" i="10" s="1"/>
  <c r="N220" i="10" s="1"/>
  <c r="N221" i="10" s="1"/>
  <c r="N222" i="10" s="1"/>
  <c r="N223" i="10" s="1"/>
  <c r="N224" i="10" s="1"/>
  <c r="N225" i="10" s="1"/>
  <c r="N226" i="10" s="1"/>
  <c r="N227" i="10" s="1"/>
  <c r="M211" i="10"/>
  <c r="M212" i="10" s="1"/>
  <c r="M213" i="10" s="1"/>
  <c r="M214" i="10" s="1"/>
  <c r="M215" i="10" s="1"/>
  <c r="M216" i="10" s="1"/>
  <c r="M217" i="10" s="1"/>
  <c r="M218" i="10" s="1"/>
  <c r="M219" i="10" s="1"/>
  <c r="M220" i="10" s="1"/>
  <c r="M221" i="10" s="1"/>
  <c r="M222" i="10" s="1"/>
  <c r="M223" i="10" s="1"/>
  <c r="M224" i="10" s="1"/>
  <c r="M225" i="10" s="1"/>
  <c r="M226" i="10" s="1"/>
  <c r="M227" i="10" s="1"/>
  <c r="V191" i="10"/>
  <c r="U191" i="10"/>
  <c r="T191" i="10"/>
  <c r="S191" i="10"/>
  <c r="R191" i="10"/>
  <c r="Q191" i="10"/>
  <c r="P191" i="10"/>
  <c r="O191" i="10"/>
  <c r="V190" i="10"/>
  <c r="U190" i="10"/>
  <c r="T190" i="10"/>
  <c r="S190" i="10"/>
  <c r="R190" i="10"/>
  <c r="Q190" i="10"/>
  <c r="P190" i="10"/>
  <c r="O190" i="10"/>
  <c r="V189" i="10"/>
  <c r="U189" i="10"/>
  <c r="T189" i="10"/>
  <c r="S189" i="10"/>
  <c r="R189" i="10"/>
  <c r="Q189" i="10"/>
  <c r="P189" i="10"/>
  <c r="O189" i="10"/>
  <c r="V188" i="10"/>
  <c r="U188" i="10"/>
  <c r="T188" i="10"/>
  <c r="S188" i="10"/>
  <c r="R188" i="10"/>
  <c r="Q188" i="10"/>
  <c r="P188" i="10"/>
  <c r="O188" i="10"/>
  <c r="V187" i="10"/>
  <c r="U187" i="10"/>
  <c r="T187" i="10"/>
  <c r="S187" i="10"/>
  <c r="R187" i="10"/>
  <c r="Q187" i="10"/>
  <c r="P187" i="10"/>
  <c r="O187" i="10"/>
  <c r="V186" i="10"/>
  <c r="U186" i="10"/>
  <c r="T186" i="10"/>
  <c r="S186" i="10"/>
  <c r="R186" i="10"/>
  <c r="Q186" i="10"/>
  <c r="P186" i="10"/>
  <c r="O186" i="10"/>
  <c r="V185" i="10"/>
  <c r="U185" i="10"/>
  <c r="T185" i="10"/>
  <c r="S185" i="10"/>
  <c r="R185" i="10"/>
  <c r="Q185" i="10"/>
  <c r="P185" i="10"/>
  <c r="O185" i="10"/>
  <c r="V184" i="10"/>
  <c r="U184" i="10"/>
  <c r="T184" i="10"/>
  <c r="S184" i="10"/>
  <c r="R184" i="10"/>
  <c r="Q184" i="10"/>
  <c r="P184" i="10"/>
  <c r="O184" i="10"/>
  <c r="V183" i="10"/>
  <c r="U183" i="10"/>
  <c r="T183" i="10"/>
  <c r="S183" i="10"/>
  <c r="R183" i="10"/>
  <c r="Q183" i="10"/>
  <c r="P183" i="10"/>
  <c r="O183" i="10"/>
  <c r="V182" i="10"/>
  <c r="U182" i="10"/>
  <c r="T182" i="10"/>
  <c r="S182" i="10"/>
  <c r="R182" i="10"/>
  <c r="Q182" i="10"/>
  <c r="P182" i="10"/>
  <c r="O182" i="10"/>
  <c r="V181" i="10"/>
  <c r="U181" i="10"/>
  <c r="T181" i="10"/>
  <c r="S181" i="10"/>
  <c r="R181" i="10"/>
  <c r="Q181" i="10"/>
  <c r="P181" i="10"/>
  <c r="O181" i="10"/>
  <c r="V180" i="10"/>
  <c r="U180" i="10"/>
  <c r="T180" i="10"/>
  <c r="S180" i="10"/>
  <c r="R180" i="10"/>
  <c r="Q180" i="10"/>
  <c r="P180" i="10"/>
  <c r="O180" i="10"/>
  <c r="V179" i="10"/>
  <c r="U179" i="10"/>
  <c r="T179" i="10"/>
  <c r="S179" i="10"/>
  <c r="R179" i="10"/>
  <c r="Q179" i="10"/>
  <c r="P179" i="10"/>
  <c r="O179" i="10"/>
  <c r="V178" i="10"/>
  <c r="U178" i="10"/>
  <c r="T178" i="10"/>
  <c r="S178" i="10"/>
  <c r="R178" i="10"/>
  <c r="Q178" i="10"/>
  <c r="P178" i="10"/>
  <c r="O178" i="10"/>
  <c r="V177" i="10"/>
  <c r="U177" i="10"/>
  <c r="T177" i="10"/>
  <c r="S177" i="10"/>
  <c r="R177" i="10"/>
  <c r="Q177" i="10"/>
  <c r="P177" i="10"/>
  <c r="O177" i="10"/>
  <c r="V176" i="10"/>
  <c r="U176" i="10"/>
  <c r="T176" i="10"/>
  <c r="S176" i="10"/>
  <c r="R176" i="10"/>
  <c r="Q176" i="10"/>
  <c r="P176" i="10"/>
  <c r="O176" i="10"/>
  <c r="N176" i="10"/>
  <c r="N177" i="10" s="1"/>
  <c r="N178" i="10" s="1"/>
  <c r="N179" i="10" s="1"/>
  <c r="N180" i="10" s="1"/>
  <c r="N181" i="10" s="1"/>
  <c r="N182" i="10" s="1"/>
  <c r="N183" i="10" s="1"/>
  <c r="N184" i="10" s="1"/>
  <c r="N185" i="10" s="1"/>
  <c r="N186" i="10" s="1"/>
  <c r="N187" i="10" s="1"/>
  <c r="N188" i="10" s="1"/>
  <c r="N189" i="10" s="1"/>
  <c r="N190" i="10" s="1"/>
  <c r="N191" i="10" s="1"/>
  <c r="V175" i="10"/>
  <c r="U175" i="10"/>
  <c r="T175" i="10"/>
  <c r="S175" i="10"/>
  <c r="R175" i="10"/>
  <c r="Q175" i="10"/>
  <c r="P175" i="10"/>
  <c r="O175" i="10"/>
  <c r="N175" i="10"/>
  <c r="M175" i="10"/>
  <c r="M176" i="10" s="1"/>
  <c r="M177" i="10" s="1"/>
  <c r="M178" i="10" s="1"/>
  <c r="M179" i="10" s="1"/>
  <c r="M180" i="10" s="1"/>
  <c r="M181" i="10" s="1"/>
  <c r="M182" i="10" s="1"/>
  <c r="M183" i="10" s="1"/>
  <c r="M184" i="10" s="1"/>
  <c r="M185" i="10" s="1"/>
  <c r="M186" i="10" s="1"/>
  <c r="M187" i="10" s="1"/>
  <c r="M188" i="10" s="1"/>
  <c r="M189" i="10" s="1"/>
  <c r="M190" i="10" s="1"/>
  <c r="M191" i="10" s="1"/>
  <c r="M97" i="10"/>
  <c r="M98" i="10" s="1"/>
  <c r="M99" i="10" s="1"/>
  <c r="M100" i="10" s="1"/>
  <c r="M101" i="10" s="1"/>
  <c r="M102" i="10" s="1"/>
  <c r="M103" i="10" s="1"/>
  <c r="M104" i="10" s="1"/>
  <c r="M105" i="10" s="1"/>
  <c r="M106" i="10" s="1"/>
  <c r="M107" i="10" s="1"/>
  <c r="N96" i="10"/>
  <c r="N97" i="10" s="1"/>
  <c r="N98" i="10" s="1"/>
  <c r="N99" i="10" s="1"/>
  <c r="N100" i="10" s="1"/>
  <c r="N101" i="10" s="1"/>
  <c r="N102" i="10" s="1"/>
  <c r="N103" i="10" s="1"/>
  <c r="N104" i="10" s="1"/>
  <c r="N105" i="10" s="1"/>
  <c r="N106" i="10" s="1"/>
  <c r="N107" i="10" s="1"/>
  <c r="M96" i="10"/>
  <c r="V66" i="10"/>
  <c r="U66" i="10"/>
  <c r="T66" i="10"/>
  <c r="S66" i="10"/>
  <c r="R66" i="10"/>
  <c r="Q66" i="10"/>
  <c r="P66" i="10"/>
  <c r="O66" i="10"/>
  <c r="V65" i="10"/>
  <c r="U65" i="10"/>
  <c r="T65" i="10"/>
  <c r="S65" i="10"/>
  <c r="R65" i="10"/>
  <c r="Q65" i="10"/>
  <c r="P65" i="10"/>
  <c r="O65" i="10"/>
  <c r="W65" i="10" s="1"/>
  <c r="V64" i="10"/>
  <c r="U64" i="10"/>
  <c r="T64" i="10"/>
  <c r="S64" i="10"/>
  <c r="R64" i="10"/>
  <c r="Q64" i="10"/>
  <c r="P64" i="10"/>
  <c r="O64" i="10"/>
  <c r="V63" i="10"/>
  <c r="U63" i="10"/>
  <c r="T63" i="10"/>
  <c r="S63" i="10"/>
  <c r="R63" i="10"/>
  <c r="Q63" i="10"/>
  <c r="P63" i="10"/>
  <c r="O63" i="10"/>
  <c r="V62" i="10"/>
  <c r="U62" i="10"/>
  <c r="T62" i="10"/>
  <c r="S62" i="10"/>
  <c r="R62" i="10"/>
  <c r="Q62" i="10"/>
  <c r="P62" i="10"/>
  <c r="O62" i="10"/>
  <c r="V61" i="10"/>
  <c r="U61" i="10"/>
  <c r="T61" i="10"/>
  <c r="S61" i="10"/>
  <c r="R61" i="10"/>
  <c r="Q61" i="10"/>
  <c r="P61" i="10"/>
  <c r="O61" i="10"/>
  <c r="V60" i="10"/>
  <c r="U60" i="10"/>
  <c r="T60" i="10"/>
  <c r="S60" i="10"/>
  <c r="R60" i="10"/>
  <c r="Q60" i="10"/>
  <c r="P60" i="10"/>
  <c r="O60" i="10"/>
  <c r="W60" i="10" s="1"/>
  <c r="V59" i="10"/>
  <c r="U59" i="10"/>
  <c r="T59" i="10"/>
  <c r="S59" i="10"/>
  <c r="R59" i="10"/>
  <c r="Q59" i="10"/>
  <c r="P59" i="10"/>
  <c r="O59" i="10"/>
  <c r="V58" i="10"/>
  <c r="U58" i="10"/>
  <c r="T58" i="10"/>
  <c r="S58" i="10"/>
  <c r="R58" i="10"/>
  <c r="Q58" i="10"/>
  <c r="P58" i="10"/>
  <c r="O58" i="10"/>
  <c r="V57" i="10"/>
  <c r="U57" i="10"/>
  <c r="T57" i="10"/>
  <c r="S57" i="10"/>
  <c r="R57" i="10"/>
  <c r="Q57" i="10"/>
  <c r="P57" i="10"/>
  <c r="O57" i="10"/>
  <c r="V56" i="10"/>
  <c r="U56" i="10"/>
  <c r="T56" i="10"/>
  <c r="S56" i="10"/>
  <c r="R56" i="10"/>
  <c r="Q56" i="10"/>
  <c r="P56" i="10"/>
  <c r="O56" i="10"/>
  <c r="V55" i="10"/>
  <c r="U55" i="10"/>
  <c r="T55" i="10"/>
  <c r="S55" i="10"/>
  <c r="R55" i="10"/>
  <c r="Q55" i="10"/>
  <c r="P55" i="10"/>
  <c r="O55" i="10"/>
  <c r="V54" i="10"/>
  <c r="U54" i="10"/>
  <c r="T54" i="10"/>
  <c r="S54" i="10"/>
  <c r="R54" i="10"/>
  <c r="Q54" i="10"/>
  <c r="P54" i="10"/>
  <c r="O54" i="10"/>
  <c r="V53" i="10"/>
  <c r="U53" i="10"/>
  <c r="T53" i="10"/>
  <c r="S53" i="10"/>
  <c r="R53" i="10"/>
  <c r="Q53" i="10"/>
  <c r="P53" i="10"/>
  <c r="O53" i="10"/>
  <c r="W53" i="10" s="1"/>
  <c r="V52" i="10"/>
  <c r="U52" i="10"/>
  <c r="T52" i="10"/>
  <c r="S52" i="10"/>
  <c r="R52" i="10"/>
  <c r="Q52" i="10"/>
  <c r="P52" i="10"/>
  <c r="O52" i="10"/>
  <c r="V51" i="10"/>
  <c r="U51" i="10"/>
  <c r="T51" i="10"/>
  <c r="S51" i="10"/>
  <c r="R51" i="10"/>
  <c r="Q51" i="10"/>
  <c r="AC52" i="10" s="1"/>
  <c r="P51" i="10"/>
  <c r="O51" i="10"/>
  <c r="V50" i="10"/>
  <c r="U50" i="10"/>
  <c r="T50" i="10"/>
  <c r="S50" i="10"/>
  <c r="R50" i="10"/>
  <c r="Q50" i="10"/>
  <c r="AC51" i="10" s="1"/>
  <c r="P50" i="10"/>
  <c r="O50" i="10"/>
  <c r="N50" i="10"/>
  <c r="N51" i="10" s="1"/>
  <c r="N52" i="10" s="1"/>
  <c r="N53" i="10" s="1"/>
  <c r="N54" i="10" s="1"/>
  <c r="N55" i="10" s="1"/>
  <c r="N56" i="10" s="1"/>
  <c r="N57" i="10" s="1"/>
  <c r="N58" i="10" s="1"/>
  <c r="N59" i="10" s="1"/>
  <c r="N60" i="10" s="1"/>
  <c r="N61" i="10" s="1"/>
  <c r="N62" i="10" s="1"/>
  <c r="N63" i="10" s="1"/>
  <c r="N64" i="10" s="1"/>
  <c r="N65" i="10" s="1"/>
  <c r="N66" i="10" s="1"/>
  <c r="M50" i="10"/>
  <c r="M51" i="10" s="1"/>
  <c r="M52" i="10" s="1"/>
  <c r="M53" i="10" s="1"/>
  <c r="M54" i="10" s="1"/>
  <c r="M55" i="10" s="1"/>
  <c r="M56" i="10" s="1"/>
  <c r="M57" i="10" s="1"/>
  <c r="M58" i="10" s="1"/>
  <c r="M59" i="10" s="1"/>
  <c r="M60" i="10" s="1"/>
  <c r="M61" i="10" s="1"/>
  <c r="M62" i="10" s="1"/>
  <c r="M63" i="10" s="1"/>
  <c r="M64" i="10" s="1"/>
  <c r="M65" i="10" s="1"/>
  <c r="M66" i="10" s="1"/>
  <c r="O30" i="10"/>
  <c r="P30" i="10"/>
  <c r="AB192" i="10" s="1"/>
  <c r="AB228" i="10" s="1"/>
  <c r="Q30" i="10"/>
  <c r="R30" i="10"/>
  <c r="S30" i="10"/>
  <c r="T30" i="10"/>
  <c r="AF192" i="10" s="1"/>
  <c r="AF228" i="10" s="1"/>
  <c r="U30" i="10"/>
  <c r="V30" i="10"/>
  <c r="V29" i="10" s="1"/>
  <c r="Z13" i="10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Y13" i="10"/>
  <c r="Y14" i="10" s="1"/>
  <c r="Y15" i="10" s="1"/>
  <c r="Y16" i="10" s="1"/>
  <c r="Y17" i="10" s="1"/>
  <c r="Y18" i="10" s="1"/>
  <c r="Y19" i="10" s="1"/>
  <c r="Y20" i="10" s="1"/>
  <c r="Y21" i="10" s="1"/>
  <c r="Y22" i="10" s="1"/>
  <c r="Y23" i="10" s="1"/>
  <c r="Y24" i="10" s="1"/>
  <c r="Y25" i="10" s="1"/>
  <c r="Y26" i="10" s="1"/>
  <c r="Y27" i="10" s="1"/>
  <c r="Y28" i="10" s="1"/>
  <c r="Y29" i="10" s="1"/>
  <c r="Z12" i="10"/>
  <c r="Y12" i="10"/>
  <c r="N13" i="10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M13" i="10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N12" i="10"/>
  <c r="M12" i="10"/>
  <c r="Z253" i="10"/>
  <c r="Z254" i="10" s="1"/>
  <c r="Z255" i="10" s="1"/>
  <c r="Z256" i="10" s="1"/>
  <c r="Z257" i="10" s="1"/>
  <c r="Z258" i="10" s="1"/>
  <c r="Z259" i="10" s="1"/>
  <c r="Z260" i="10" s="1"/>
  <c r="Z261" i="10" s="1"/>
  <c r="Z262" i="10" s="1"/>
  <c r="Z263" i="10" s="1"/>
  <c r="Z264" i="10" s="1"/>
  <c r="Z265" i="10" s="1"/>
  <c r="Z266" i="10" s="1"/>
  <c r="Z267" i="10" s="1"/>
  <c r="Z268" i="10" s="1"/>
  <c r="Z269" i="10" s="1"/>
  <c r="Z270" i="10" s="1"/>
  <c r="Z271" i="10" s="1"/>
  <c r="Y253" i="10"/>
  <c r="Y254" i="10" s="1"/>
  <c r="Y255" i="10" s="1"/>
  <c r="Y256" i="10" s="1"/>
  <c r="Y257" i="10" s="1"/>
  <c r="Y258" i="10" s="1"/>
  <c r="Y259" i="10" s="1"/>
  <c r="Y260" i="10" s="1"/>
  <c r="Y261" i="10" s="1"/>
  <c r="Y262" i="10" s="1"/>
  <c r="Y263" i="10" s="1"/>
  <c r="Y264" i="10" s="1"/>
  <c r="Y265" i="10" s="1"/>
  <c r="Y266" i="10" s="1"/>
  <c r="Y267" i="10" s="1"/>
  <c r="Y268" i="10" s="1"/>
  <c r="Y269" i="10" s="1"/>
  <c r="Y270" i="10" s="1"/>
  <c r="N253" i="10"/>
  <c r="N254" i="10" s="1"/>
  <c r="N255" i="10" s="1"/>
  <c r="N256" i="10" s="1"/>
  <c r="N257" i="10" s="1"/>
  <c r="N258" i="10" s="1"/>
  <c r="N259" i="10" s="1"/>
  <c r="N260" i="10" s="1"/>
  <c r="N261" i="10" s="1"/>
  <c r="N262" i="10" s="1"/>
  <c r="N263" i="10" s="1"/>
  <c r="N264" i="10" s="1"/>
  <c r="N265" i="10" s="1"/>
  <c r="N266" i="10" s="1"/>
  <c r="N267" i="10" s="1"/>
  <c r="N268" i="10" s="1"/>
  <c r="N269" i="10" s="1"/>
  <c r="N270" i="10" s="1"/>
  <c r="N271" i="10" s="1"/>
  <c r="M253" i="10"/>
  <c r="M254" i="10" s="1"/>
  <c r="M255" i="10" s="1"/>
  <c r="M256" i="10" s="1"/>
  <c r="M257" i="10" s="1"/>
  <c r="M258" i="10" s="1"/>
  <c r="M259" i="10" s="1"/>
  <c r="M260" i="10" s="1"/>
  <c r="M261" i="10" s="1"/>
  <c r="M262" i="10" s="1"/>
  <c r="M263" i="10" s="1"/>
  <c r="M264" i="10" s="1"/>
  <c r="M265" i="10" s="1"/>
  <c r="M266" i="10" s="1"/>
  <c r="M267" i="10" s="1"/>
  <c r="M268" i="10" s="1"/>
  <c r="M269" i="10" s="1"/>
  <c r="M270" i="10" s="1"/>
  <c r="J270" i="10"/>
  <c r="I270" i="10"/>
  <c r="H270" i="10"/>
  <c r="G270" i="10"/>
  <c r="F270" i="10"/>
  <c r="E270" i="10"/>
  <c r="D270" i="10"/>
  <c r="J269" i="10"/>
  <c r="I269" i="10"/>
  <c r="H269" i="10"/>
  <c r="G269" i="10"/>
  <c r="F269" i="10"/>
  <c r="E269" i="10"/>
  <c r="D269" i="10"/>
  <c r="J268" i="10"/>
  <c r="I268" i="10"/>
  <c r="H268" i="10"/>
  <c r="G268" i="10"/>
  <c r="F268" i="10"/>
  <c r="E268" i="10"/>
  <c r="D268" i="10"/>
  <c r="J267" i="10"/>
  <c r="I267" i="10"/>
  <c r="H267" i="10"/>
  <c r="G267" i="10"/>
  <c r="F267" i="10"/>
  <c r="E267" i="10"/>
  <c r="D267" i="10"/>
  <c r="J266" i="10"/>
  <c r="I266" i="10"/>
  <c r="H266" i="10"/>
  <c r="G266" i="10"/>
  <c r="F266" i="10"/>
  <c r="E266" i="10"/>
  <c r="D266" i="10"/>
  <c r="J265" i="10"/>
  <c r="I265" i="10"/>
  <c r="H265" i="10"/>
  <c r="G265" i="10"/>
  <c r="F265" i="10"/>
  <c r="E265" i="10"/>
  <c r="D265" i="10"/>
  <c r="J264" i="10"/>
  <c r="I264" i="10"/>
  <c r="H264" i="10"/>
  <c r="G264" i="10"/>
  <c r="F264" i="10"/>
  <c r="E264" i="10"/>
  <c r="D264" i="10"/>
  <c r="J263" i="10"/>
  <c r="I263" i="10"/>
  <c r="H263" i="10"/>
  <c r="G263" i="10"/>
  <c r="F263" i="10"/>
  <c r="E263" i="10"/>
  <c r="D263" i="10"/>
  <c r="J262" i="10"/>
  <c r="I262" i="10"/>
  <c r="H262" i="10"/>
  <c r="G262" i="10"/>
  <c r="F262" i="10"/>
  <c r="E262" i="10"/>
  <c r="D262" i="10"/>
  <c r="J261" i="10"/>
  <c r="I261" i="10"/>
  <c r="H261" i="10"/>
  <c r="G261" i="10"/>
  <c r="F261" i="10"/>
  <c r="E261" i="10"/>
  <c r="D261" i="10"/>
  <c r="J260" i="10"/>
  <c r="I260" i="10"/>
  <c r="H260" i="10"/>
  <c r="G260" i="10"/>
  <c r="F260" i="10"/>
  <c r="E260" i="10"/>
  <c r="D260" i="10"/>
  <c r="J259" i="10"/>
  <c r="I259" i="10"/>
  <c r="H259" i="10"/>
  <c r="G259" i="10"/>
  <c r="F259" i="10"/>
  <c r="E259" i="10"/>
  <c r="D259" i="10"/>
  <c r="J258" i="10"/>
  <c r="I258" i="10"/>
  <c r="H258" i="10"/>
  <c r="G258" i="10"/>
  <c r="F258" i="10"/>
  <c r="E258" i="10"/>
  <c r="D258" i="10"/>
  <c r="J257" i="10"/>
  <c r="I257" i="10"/>
  <c r="H257" i="10"/>
  <c r="G257" i="10"/>
  <c r="F257" i="10"/>
  <c r="E257" i="10"/>
  <c r="D257" i="10"/>
  <c r="J256" i="10"/>
  <c r="I256" i="10"/>
  <c r="H256" i="10"/>
  <c r="G256" i="10"/>
  <c r="F256" i="10"/>
  <c r="E256" i="10"/>
  <c r="D256" i="10"/>
  <c r="J255" i="10"/>
  <c r="I255" i="10"/>
  <c r="H255" i="10"/>
  <c r="G255" i="10"/>
  <c r="F255" i="10"/>
  <c r="E255" i="10"/>
  <c r="D255" i="10"/>
  <c r="B255" i="10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J254" i="10"/>
  <c r="I254" i="10"/>
  <c r="H254" i="10"/>
  <c r="G254" i="10"/>
  <c r="F254" i="10"/>
  <c r="E254" i="10"/>
  <c r="D254" i="10"/>
  <c r="B254" i="10"/>
  <c r="A254" i="10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J154" i="10"/>
  <c r="I154" i="10"/>
  <c r="H154" i="10"/>
  <c r="G154" i="10"/>
  <c r="F154" i="10"/>
  <c r="E154" i="10"/>
  <c r="D154" i="10"/>
  <c r="C154" i="10"/>
  <c r="J153" i="10"/>
  <c r="I153" i="10"/>
  <c r="H153" i="10"/>
  <c r="G153" i="10"/>
  <c r="F153" i="10"/>
  <c r="E153" i="10"/>
  <c r="D153" i="10"/>
  <c r="C153" i="10"/>
  <c r="J152" i="10"/>
  <c r="I152" i="10"/>
  <c r="H152" i="10"/>
  <c r="G152" i="10"/>
  <c r="F152" i="10"/>
  <c r="E152" i="10"/>
  <c r="D152" i="10"/>
  <c r="C152" i="10"/>
  <c r="J151" i="10"/>
  <c r="I151" i="10"/>
  <c r="H151" i="10"/>
  <c r="G151" i="10"/>
  <c r="F151" i="10"/>
  <c r="E151" i="10"/>
  <c r="D151" i="10"/>
  <c r="C151" i="10"/>
  <c r="J150" i="10"/>
  <c r="I150" i="10"/>
  <c r="H150" i="10"/>
  <c r="G150" i="10"/>
  <c r="F150" i="10"/>
  <c r="E150" i="10"/>
  <c r="D150" i="10"/>
  <c r="C150" i="10"/>
  <c r="J149" i="10"/>
  <c r="I149" i="10"/>
  <c r="H149" i="10"/>
  <c r="G149" i="10"/>
  <c r="F149" i="10"/>
  <c r="E149" i="10"/>
  <c r="D149" i="10"/>
  <c r="C149" i="10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2" i="10"/>
  <c r="I142" i="10"/>
  <c r="H142" i="10"/>
  <c r="G142" i="10"/>
  <c r="F142" i="10"/>
  <c r="E142" i="10"/>
  <c r="D142" i="10"/>
  <c r="C142" i="10"/>
  <c r="J141" i="10"/>
  <c r="I141" i="10"/>
  <c r="H141" i="10"/>
  <c r="G141" i="10"/>
  <c r="F141" i="10"/>
  <c r="E141" i="10"/>
  <c r="D141" i="10"/>
  <c r="C141" i="10"/>
  <c r="J140" i="10"/>
  <c r="I140" i="10"/>
  <c r="H140" i="10"/>
  <c r="G140" i="10"/>
  <c r="F140" i="10"/>
  <c r="E140" i="10"/>
  <c r="D140" i="10"/>
  <c r="C140" i="10"/>
  <c r="J139" i="10"/>
  <c r="I139" i="10"/>
  <c r="H139" i="10"/>
  <c r="G139" i="10"/>
  <c r="F139" i="10"/>
  <c r="E139" i="10"/>
  <c r="D139" i="10"/>
  <c r="C139" i="10"/>
  <c r="J138" i="10"/>
  <c r="I138" i="10"/>
  <c r="H138" i="10"/>
  <c r="G138" i="10"/>
  <c r="F138" i="10"/>
  <c r="E138" i="10"/>
  <c r="D138" i="10"/>
  <c r="C138" i="10"/>
  <c r="J137" i="10"/>
  <c r="I137" i="10"/>
  <c r="H137" i="10"/>
  <c r="G137" i="10"/>
  <c r="F137" i="10"/>
  <c r="E137" i="10"/>
  <c r="D137" i="10"/>
  <c r="C137" i="10"/>
  <c r="J136" i="10"/>
  <c r="I136" i="10"/>
  <c r="H136" i="10"/>
  <c r="G136" i="10"/>
  <c r="F136" i="10"/>
  <c r="E136" i="10"/>
  <c r="D136" i="10"/>
  <c r="C136" i="10"/>
  <c r="J135" i="10"/>
  <c r="I135" i="10"/>
  <c r="H135" i="10"/>
  <c r="G135" i="10"/>
  <c r="F135" i="10"/>
  <c r="E135" i="10"/>
  <c r="D135" i="10"/>
  <c r="C135" i="10"/>
  <c r="B142" i="10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41" i="10"/>
  <c r="A141" i="10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J107" i="10"/>
  <c r="E107" i="10"/>
  <c r="C107" i="10"/>
  <c r="J106" i="10"/>
  <c r="E106" i="10"/>
  <c r="C106" i="10"/>
  <c r="K106" i="10" s="1"/>
  <c r="J105" i="10"/>
  <c r="E105" i="10"/>
  <c r="C105" i="10"/>
  <c r="K105" i="10" s="1"/>
  <c r="J104" i="10"/>
  <c r="E104" i="10"/>
  <c r="C104" i="10"/>
  <c r="K104" i="10" s="1"/>
  <c r="J103" i="10"/>
  <c r="E103" i="10"/>
  <c r="C103" i="10"/>
  <c r="J102" i="10"/>
  <c r="E102" i="10"/>
  <c r="C102" i="10"/>
  <c r="K102" i="10" s="1"/>
  <c r="J101" i="10"/>
  <c r="E101" i="10"/>
  <c r="C101" i="10"/>
  <c r="K101" i="10" s="1"/>
  <c r="J100" i="10"/>
  <c r="E100" i="10"/>
  <c r="C100" i="10"/>
  <c r="J99" i="10"/>
  <c r="E99" i="10"/>
  <c r="C99" i="10"/>
  <c r="J98" i="10"/>
  <c r="E98" i="10"/>
  <c r="C98" i="10"/>
  <c r="K98" i="10" s="1"/>
  <c r="J97" i="10"/>
  <c r="E97" i="10"/>
  <c r="C97" i="10"/>
  <c r="K97" i="10" s="1"/>
  <c r="J96" i="10"/>
  <c r="E96" i="10"/>
  <c r="C96" i="10"/>
  <c r="K96" i="10" s="1"/>
  <c r="J95" i="10"/>
  <c r="E95" i="10"/>
  <c r="C95" i="10"/>
  <c r="J94" i="10"/>
  <c r="E94" i="10"/>
  <c r="C94" i="10"/>
  <c r="K94" i="10" s="1"/>
  <c r="J93" i="10"/>
  <c r="E93" i="10"/>
  <c r="C93" i="10"/>
  <c r="K93" i="10" s="1"/>
  <c r="J92" i="10"/>
  <c r="E92" i="10"/>
  <c r="C92" i="10"/>
  <c r="K92" i="10" s="1"/>
  <c r="J91" i="10"/>
  <c r="E91" i="10"/>
  <c r="C91" i="10"/>
  <c r="J90" i="10"/>
  <c r="E90" i="10"/>
  <c r="C90" i="10"/>
  <c r="J89" i="10"/>
  <c r="E89" i="10"/>
  <c r="C89" i="10"/>
  <c r="K89" i="10" s="1"/>
  <c r="A97" i="10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B96" i="10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A96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B50" i="10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A50" i="10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J30" i="10"/>
  <c r="I30" i="10"/>
  <c r="H30" i="10"/>
  <c r="G30" i="10"/>
  <c r="F30" i="10"/>
  <c r="E30" i="10"/>
  <c r="D30" i="10"/>
  <c r="C30" i="10"/>
  <c r="J29" i="10"/>
  <c r="I29" i="10"/>
  <c r="H29" i="10"/>
  <c r="G29" i="10"/>
  <c r="F29" i="10"/>
  <c r="E29" i="10"/>
  <c r="D29" i="10"/>
  <c r="C29" i="10"/>
  <c r="J28" i="10"/>
  <c r="I28" i="10"/>
  <c r="H28" i="10"/>
  <c r="G28" i="10"/>
  <c r="F28" i="10"/>
  <c r="E28" i="10"/>
  <c r="D28" i="10"/>
  <c r="C28" i="10"/>
  <c r="J27" i="10"/>
  <c r="I27" i="10"/>
  <c r="H27" i="10"/>
  <c r="G27" i="10"/>
  <c r="F27" i="10"/>
  <c r="E27" i="10"/>
  <c r="D27" i="10"/>
  <c r="C27" i="10"/>
  <c r="J26" i="10"/>
  <c r="I26" i="10"/>
  <c r="H26" i="10"/>
  <c r="G26" i="10"/>
  <c r="F26" i="10"/>
  <c r="E26" i="10"/>
  <c r="D26" i="10"/>
  <c r="C26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B18" i="10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J17" i="10"/>
  <c r="I17" i="10"/>
  <c r="H17" i="10"/>
  <c r="G17" i="10"/>
  <c r="F17" i="10"/>
  <c r="E17" i="10"/>
  <c r="D17" i="10"/>
  <c r="C17" i="10"/>
  <c r="B17" i="10"/>
  <c r="A17" i="10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A15" i="10"/>
  <c r="A16" i="10" s="1"/>
  <c r="J14" i="10"/>
  <c r="I14" i="10"/>
  <c r="H14" i="10"/>
  <c r="G14" i="10"/>
  <c r="F14" i="10"/>
  <c r="E14" i="10"/>
  <c r="D14" i="10"/>
  <c r="C14" i="10"/>
  <c r="B14" i="10"/>
  <c r="B15" i="10" s="1"/>
  <c r="B16" i="10" s="1"/>
  <c r="A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AH3" i="9"/>
  <c r="AN5" i="9"/>
  <c r="AM5" i="9"/>
  <c r="AL5" i="9"/>
  <c r="AK5" i="9"/>
  <c r="AJ5" i="9"/>
  <c r="AI5" i="9"/>
  <c r="AH5" i="9"/>
  <c r="AG8" i="9"/>
  <c r="AG9" i="9" s="1"/>
  <c r="AG10" i="9" s="1"/>
  <c r="AG11" i="9" s="1"/>
  <c r="AG12" i="9" s="1"/>
  <c r="AG13" i="9" s="1"/>
  <c r="AG14" i="9" s="1"/>
  <c r="AG15" i="9" s="1"/>
  <c r="AG16" i="9" s="1"/>
  <c r="AG17" i="9" s="1"/>
  <c r="AG18" i="9" s="1"/>
  <c r="AG19" i="9" s="1"/>
  <c r="AG20" i="9" s="1"/>
  <c r="AG21" i="9" s="1"/>
  <c r="AG22" i="9" s="1"/>
  <c r="AG23" i="9" s="1"/>
  <c r="AG24" i="9" s="1"/>
  <c r="AG25" i="9" s="1"/>
  <c r="AG7" i="9"/>
  <c r="V159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E38" i="10"/>
  <c r="T175" i="9"/>
  <c r="T174" i="9"/>
  <c r="T173" i="9"/>
  <c r="E34" i="10"/>
  <c r="T171" i="9"/>
  <c r="T170" i="9"/>
  <c r="T167" i="9"/>
  <c r="C35" i="10"/>
  <c r="T165" i="9"/>
  <c r="T164" i="9"/>
  <c r="T163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I6" i="9" s="1"/>
  <c r="AJ6" i="9" s="1"/>
  <c r="AK6" i="9" s="1"/>
  <c r="AL6" i="9" s="1"/>
  <c r="AM6" i="9" s="1"/>
  <c r="AN6" i="9" s="1"/>
  <c r="AO6" i="9" s="1"/>
  <c r="V176" i="9"/>
  <c r="Y25" i="9"/>
  <c r="Z25" i="9" s="1"/>
  <c r="AA25" i="9" s="1"/>
  <c r="AB25" i="9" s="1"/>
  <c r="AC25" i="9" s="1"/>
  <c r="AD25" i="9" s="1"/>
  <c r="AE25" i="9" s="1"/>
  <c r="Y24" i="9"/>
  <c r="Z24" i="9" s="1"/>
  <c r="AA24" i="9" s="1"/>
  <c r="AB24" i="9" s="1"/>
  <c r="AC24" i="9" s="1"/>
  <c r="AD24" i="9" s="1"/>
  <c r="AE24" i="9" s="1"/>
  <c r="Z23" i="9"/>
  <c r="AA23" i="9" s="1"/>
  <c r="AB23" i="9" s="1"/>
  <c r="AC23" i="9" s="1"/>
  <c r="AD23" i="9" s="1"/>
  <c r="AE23" i="9" s="1"/>
  <c r="Y23" i="9"/>
  <c r="Y22" i="9"/>
  <c r="Z22" i="9" s="1"/>
  <c r="AA22" i="9" s="1"/>
  <c r="AB22" i="9" s="1"/>
  <c r="AC22" i="9" s="1"/>
  <c r="AD22" i="9" s="1"/>
  <c r="AE22" i="9" s="1"/>
  <c r="Y21" i="9"/>
  <c r="Z21" i="9" s="1"/>
  <c r="AA21" i="9" s="1"/>
  <c r="AB21" i="9" s="1"/>
  <c r="AC21" i="9" s="1"/>
  <c r="AD21" i="9" s="1"/>
  <c r="AE21" i="9" s="1"/>
  <c r="X24" i="9"/>
  <c r="X25" i="9" s="1"/>
  <c r="X23" i="9"/>
  <c r="X8" i="9"/>
  <c r="X9" i="9" s="1"/>
  <c r="X10" i="9" s="1"/>
  <c r="X11" i="9" s="1"/>
  <c r="X12" i="9" s="1"/>
  <c r="X13" i="9" s="1"/>
  <c r="X14" i="9" s="1"/>
  <c r="X15" i="9" s="1"/>
  <c r="X16" i="9" s="1"/>
  <c r="X17" i="9" s="1"/>
  <c r="X18" i="9" s="1"/>
  <c r="X19" i="9" s="1"/>
  <c r="X20" i="9" s="1"/>
  <c r="X21" i="9" s="1"/>
  <c r="X22" i="9" s="1"/>
  <c r="X7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154" i="10" l="1"/>
  <c r="U271" i="10"/>
  <c r="S271" i="10"/>
  <c r="P153" i="10"/>
  <c r="R271" i="10"/>
  <c r="P29" i="10"/>
  <c r="P28" i="10" s="1"/>
  <c r="T153" i="10"/>
  <c r="V28" i="10"/>
  <c r="V308" i="10"/>
  <c r="AH190" i="10"/>
  <c r="AH226" i="10" s="1"/>
  <c r="V107" i="10"/>
  <c r="V152" i="10"/>
  <c r="U154" i="10"/>
  <c r="U153" i="10"/>
  <c r="U29" i="10"/>
  <c r="AG191" i="10" s="1"/>
  <c r="AG227" i="10" s="1"/>
  <c r="AG192" i="10"/>
  <c r="AG228" i="10" s="1"/>
  <c r="Q271" i="10"/>
  <c r="Q154" i="10"/>
  <c r="Q153" i="10"/>
  <c r="Q29" i="10"/>
  <c r="AC192" i="10"/>
  <c r="P152" i="10"/>
  <c r="AE192" i="10"/>
  <c r="AE228" i="10" s="1"/>
  <c r="S154" i="10"/>
  <c r="S29" i="10"/>
  <c r="AE191" i="10" s="1"/>
  <c r="AE227" i="10" s="1"/>
  <c r="S153" i="10"/>
  <c r="AA192" i="10"/>
  <c r="O153" i="10"/>
  <c r="O29" i="10"/>
  <c r="AA191" i="10" s="1"/>
  <c r="AA227" i="10" s="1"/>
  <c r="O154" i="10"/>
  <c r="AH192" i="10"/>
  <c r="AH191" i="10"/>
  <c r="AH227" i="10" s="1"/>
  <c r="V153" i="10"/>
  <c r="V154" i="10"/>
  <c r="AD192" i="10"/>
  <c r="AD228" i="10" s="1"/>
  <c r="R154" i="10"/>
  <c r="R29" i="10"/>
  <c r="R153" i="10"/>
  <c r="T29" i="10"/>
  <c r="T154" i="10"/>
  <c r="T166" i="9"/>
  <c r="T172" i="9"/>
  <c r="T176" i="9"/>
  <c r="U163" i="9"/>
  <c r="U167" i="9"/>
  <c r="U173" i="9"/>
  <c r="C32" i="10"/>
  <c r="C36" i="10"/>
  <c r="E35" i="10"/>
  <c r="U164" i="9"/>
  <c r="U170" i="9"/>
  <c r="U174" i="9"/>
  <c r="C33" i="10"/>
  <c r="E32" i="10"/>
  <c r="E36" i="10"/>
  <c r="U165" i="9"/>
  <c r="U171" i="9"/>
  <c r="U175" i="9"/>
  <c r="C34" i="10"/>
  <c r="E33" i="10"/>
  <c r="E37" i="10"/>
  <c r="U166" i="9"/>
  <c r="U172" i="9"/>
  <c r="U176" i="9"/>
  <c r="K107" i="10"/>
  <c r="W66" i="10"/>
  <c r="W226" i="10"/>
  <c r="W64" i="10"/>
  <c r="W224" i="10"/>
  <c r="AC65" i="10"/>
  <c r="K103" i="10"/>
  <c r="W63" i="10"/>
  <c r="W223" i="10"/>
  <c r="AC64" i="10"/>
  <c r="W62" i="10"/>
  <c r="W222" i="10"/>
  <c r="AC63" i="10"/>
  <c r="W61" i="10"/>
  <c r="W221" i="10"/>
  <c r="AC62" i="10"/>
  <c r="AC61" i="10"/>
  <c r="K100" i="10"/>
  <c r="K99" i="10"/>
  <c r="W59" i="10"/>
  <c r="W219" i="10"/>
  <c r="AC60" i="10"/>
  <c r="W58" i="10"/>
  <c r="W218" i="10"/>
  <c r="AC59" i="10"/>
  <c r="W57" i="10"/>
  <c r="AC58" i="10"/>
  <c r="W56" i="10"/>
  <c r="W216" i="10"/>
  <c r="AC57" i="10"/>
  <c r="K95" i="10"/>
  <c r="W55" i="10"/>
  <c r="AC56" i="10"/>
  <c r="W54" i="10"/>
  <c r="W214" i="10"/>
  <c r="AC55" i="10"/>
  <c r="W52" i="10"/>
  <c r="W212" i="10"/>
  <c r="AC53" i="10"/>
  <c r="K91" i="10"/>
  <c r="W51" i="10"/>
  <c r="W211" i="10"/>
  <c r="W50" i="10"/>
  <c r="K90" i="10"/>
  <c r="AI51" i="10"/>
  <c r="AA66" i="10"/>
  <c r="AA65" i="10"/>
  <c r="AA64" i="10"/>
  <c r="AA63" i="10"/>
  <c r="AA62" i="10"/>
  <c r="AA61" i="10"/>
  <c r="AA60" i="10"/>
  <c r="AA59" i="10"/>
  <c r="AA58" i="10"/>
  <c r="AA57" i="10"/>
  <c r="AA56" i="10"/>
  <c r="AA54" i="10"/>
  <c r="AA53" i="10"/>
  <c r="AA52" i="10"/>
  <c r="V27" i="10"/>
  <c r="T271" i="10"/>
  <c r="P271" i="10"/>
  <c r="V271" i="10"/>
  <c r="V167" i="9"/>
  <c r="V184" i="9" s="1"/>
  <c r="AI9" i="9"/>
  <c r="AJ9" i="9" s="1"/>
  <c r="AK9" i="9" s="1"/>
  <c r="AL9" i="9" s="1"/>
  <c r="AM9" i="9" s="1"/>
  <c r="AN9" i="9" s="1"/>
  <c r="AO9" i="9" s="1"/>
  <c r="AI8" i="9"/>
  <c r="AJ8" i="9" s="1"/>
  <c r="AK8" i="9" s="1"/>
  <c r="AL8" i="9" s="1"/>
  <c r="AM8" i="9" s="1"/>
  <c r="AN8" i="9" s="1"/>
  <c r="AO8" i="9" s="1"/>
  <c r="AI7" i="9"/>
  <c r="AJ7" i="9" s="1"/>
  <c r="AK7" i="9" s="1"/>
  <c r="AL7" i="9" s="1"/>
  <c r="AM7" i="9" s="1"/>
  <c r="AN7" i="9" s="1"/>
  <c r="AO7" i="9" s="1"/>
  <c r="V270" i="10" l="1"/>
  <c r="T270" i="10"/>
  <c r="AB191" i="10"/>
  <c r="AB227" i="10" s="1"/>
  <c r="P308" i="10"/>
  <c r="AB190" i="10"/>
  <c r="AB226" i="10" s="1"/>
  <c r="R28" i="10"/>
  <c r="AD190" i="10" s="1"/>
  <c r="AD226" i="10" s="1"/>
  <c r="R308" i="10"/>
  <c r="R152" i="10"/>
  <c r="Q308" i="10"/>
  <c r="Q152" i="10"/>
  <c r="Q28" i="10"/>
  <c r="AC190" i="10" s="1"/>
  <c r="AC226" i="10" s="1"/>
  <c r="Q107" i="10"/>
  <c r="AD191" i="10"/>
  <c r="AD227" i="10" s="1"/>
  <c r="O308" i="10"/>
  <c r="O107" i="10"/>
  <c r="O28" i="10"/>
  <c r="AA190" i="10" s="1"/>
  <c r="AA226" i="10" s="1"/>
  <c r="O152" i="10"/>
  <c r="P307" i="10"/>
  <c r="P151" i="10"/>
  <c r="V307" i="10"/>
  <c r="AH189" i="10"/>
  <c r="AH225" i="10" s="1"/>
  <c r="V151" i="10"/>
  <c r="V106" i="10"/>
  <c r="P270" i="10"/>
  <c r="P27" i="10"/>
  <c r="AB189" i="10" s="1"/>
  <c r="AB225" i="10" s="1"/>
  <c r="S308" i="10"/>
  <c r="S152" i="10"/>
  <c r="S28" i="10"/>
  <c r="AE190" i="10" s="1"/>
  <c r="AE226" i="10" s="1"/>
  <c r="AC191" i="10"/>
  <c r="AC227" i="10" s="1"/>
  <c r="U308" i="10"/>
  <c r="U152" i="10"/>
  <c r="U28" i="10"/>
  <c r="T28" i="10"/>
  <c r="AF190" i="10" s="1"/>
  <c r="AF226" i="10" s="1"/>
  <c r="T308" i="10"/>
  <c r="AF191" i="10"/>
  <c r="AF227" i="10" s="1"/>
  <c r="T152" i="10"/>
  <c r="V306" i="10"/>
  <c r="V105" i="10"/>
  <c r="V150" i="10"/>
  <c r="S270" i="10"/>
  <c r="AI55" i="10"/>
  <c r="AI66" i="10"/>
  <c r="AI65" i="10"/>
  <c r="AI64" i="10"/>
  <c r="AI63" i="10"/>
  <c r="AI62" i="10"/>
  <c r="AI61" i="10"/>
  <c r="AI60" i="10"/>
  <c r="AI59" i="10"/>
  <c r="AI58" i="10"/>
  <c r="AI57" i="10"/>
  <c r="AI56" i="10"/>
  <c r="AI54" i="10"/>
  <c r="AI53" i="10"/>
  <c r="AI52" i="10"/>
  <c r="V26" i="10"/>
  <c r="AH188" i="10" s="1"/>
  <c r="AH224" i="10" s="1"/>
  <c r="Q270" i="10"/>
  <c r="R270" i="10"/>
  <c r="U270" i="10"/>
  <c r="AI10" i="9"/>
  <c r="AJ10" i="9" s="1"/>
  <c r="AK10" i="9" s="1"/>
  <c r="AL10" i="9" s="1"/>
  <c r="AM10" i="9" s="1"/>
  <c r="AN10" i="9" s="1"/>
  <c r="AO10" i="9" s="1"/>
  <c r="R269" i="10" l="1"/>
  <c r="T269" i="10"/>
  <c r="P269" i="10"/>
  <c r="S269" i="10"/>
  <c r="P26" i="10"/>
  <c r="AB188" i="10" s="1"/>
  <c r="AB224" i="10" s="1"/>
  <c r="S307" i="10"/>
  <c r="S151" i="10"/>
  <c r="S27" i="10"/>
  <c r="AE189" i="10" s="1"/>
  <c r="AE225" i="10" s="1"/>
  <c r="O307" i="10"/>
  <c r="O27" i="10"/>
  <c r="AA189" i="10" s="1"/>
  <c r="AA225" i="10" s="1"/>
  <c r="O151" i="10"/>
  <c r="O106" i="10"/>
  <c r="V305" i="10"/>
  <c r="V149" i="10"/>
  <c r="V104" i="10"/>
  <c r="T307" i="10"/>
  <c r="T151" i="10"/>
  <c r="T27" i="10"/>
  <c r="W107" i="10"/>
  <c r="Q307" i="10"/>
  <c r="Q151" i="10"/>
  <c r="Q27" i="10"/>
  <c r="AC189" i="10" s="1"/>
  <c r="AC225" i="10" s="1"/>
  <c r="Q106" i="10"/>
  <c r="U307" i="10"/>
  <c r="U151" i="10"/>
  <c r="U27" i="10"/>
  <c r="AG189" i="10" s="1"/>
  <c r="AG225" i="10" s="1"/>
  <c r="AI227" i="10"/>
  <c r="P306" i="10"/>
  <c r="P150" i="10"/>
  <c r="AG190" i="10"/>
  <c r="AG226" i="10" s="1"/>
  <c r="AI226" i="10" s="1"/>
  <c r="R307" i="10"/>
  <c r="R151" i="10"/>
  <c r="R27" i="10"/>
  <c r="V25" i="10"/>
  <c r="U269" i="10"/>
  <c r="V269" i="10"/>
  <c r="Q269" i="10"/>
  <c r="AI11" i="9"/>
  <c r="AJ11" i="9" s="1"/>
  <c r="AK11" i="9" s="1"/>
  <c r="AL11" i="9" s="1"/>
  <c r="AM11" i="9" s="1"/>
  <c r="AN11" i="9" s="1"/>
  <c r="AO11" i="9" s="1"/>
  <c r="S268" i="10" l="1"/>
  <c r="R268" i="10"/>
  <c r="T268" i="10"/>
  <c r="P268" i="10"/>
  <c r="V268" i="10"/>
  <c r="P25" i="10"/>
  <c r="AB187" i="10" s="1"/>
  <c r="AB223" i="10" s="1"/>
  <c r="Q306" i="10"/>
  <c r="Q150" i="10"/>
  <c r="Q26" i="10"/>
  <c r="AC188" i="10" s="1"/>
  <c r="AC224" i="10" s="1"/>
  <c r="Q105" i="10"/>
  <c r="R306" i="10"/>
  <c r="R150" i="10"/>
  <c r="R26" i="10"/>
  <c r="AD188" i="10" s="1"/>
  <c r="AD224" i="10" s="1"/>
  <c r="T306" i="10"/>
  <c r="T150" i="10"/>
  <c r="T26" i="10"/>
  <c r="AF188" i="10" s="1"/>
  <c r="AF224" i="10" s="1"/>
  <c r="W106" i="10"/>
  <c r="V304" i="10"/>
  <c r="V103" i="10"/>
  <c r="V148" i="10"/>
  <c r="S306" i="10"/>
  <c r="S150" i="10"/>
  <c r="S26" i="10"/>
  <c r="S267" i="10" s="1"/>
  <c r="P305" i="10"/>
  <c r="P149" i="10"/>
  <c r="AD189" i="10"/>
  <c r="AD225" i="10" s="1"/>
  <c r="U306" i="10"/>
  <c r="U150" i="10"/>
  <c r="U26" i="10"/>
  <c r="AF189" i="10"/>
  <c r="AF225" i="10" s="1"/>
  <c r="AH187" i="10"/>
  <c r="AH223" i="10" s="1"/>
  <c r="O306" i="10"/>
  <c r="O150" i="10"/>
  <c r="O26" i="10"/>
  <c r="O105" i="10"/>
  <c r="W105" i="10" s="1"/>
  <c r="V24" i="10"/>
  <c r="Q268" i="10"/>
  <c r="U268" i="10"/>
  <c r="AI12" i="9"/>
  <c r="AJ12" i="9" s="1"/>
  <c r="AK12" i="9" s="1"/>
  <c r="AL12" i="9" s="1"/>
  <c r="AM12" i="9" s="1"/>
  <c r="AN12" i="9" s="1"/>
  <c r="AO12" i="9" s="1"/>
  <c r="AI225" i="10" l="1"/>
  <c r="T267" i="10"/>
  <c r="P24" i="10"/>
  <c r="P23" i="10" s="1"/>
  <c r="V303" i="10"/>
  <c r="V147" i="10"/>
  <c r="V102" i="10"/>
  <c r="O305" i="10"/>
  <c r="O149" i="10"/>
  <c r="O25" i="10"/>
  <c r="P266" i="10" s="1"/>
  <c r="O104" i="10"/>
  <c r="AH186" i="10"/>
  <c r="AH222" i="10" s="1"/>
  <c r="P304" i="10"/>
  <c r="P148" i="10"/>
  <c r="Q305" i="10"/>
  <c r="Q149" i="10"/>
  <c r="Q25" i="10"/>
  <c r="AC187" i="10" s="1"/>
  <c r="AC223" i="10" s="1"/>
  <c r="Q104" i="10"/>
  <c r="R267" i="10"/>
  <c r="AA188" i="10"/>
  <c r="AA224" i="10" s="1"/>
  <c r="U305" i="10"/>
  <c r="U149" i="10"/>
  <c r="U25" i="10"/>
  <c r="AG187" i="10" s="1"/>
  <c r="AG223" i="10" s="1"/>
  <c r="S305" i="10"/>
  <c r="S25" i="10"/>
  <c r="AE187" i="10"/>
  <c r="AE223" i="10" s="1"/>
  <c r="S149" i="10"/>
  <c r="P267" i="10"/>
  <c r="AG188" i="10"/>
  <c r="AG224" i="10" s="1"/>
  <c r="AE188" i="10"/>
  <c r="AE224" i="10" s="1"/>
  <c r="T305" i="10"/>
  <c r="T149" i="10"/>
  <c r="T25" i="10"/>
  <c r="T266" i="10" s="1"/>
  <c r="R305" i="10"/>
  <c r="AD187" i="10"/>
  <c r="AD223" i="10" s="1"/>
  <c r="R149" i="10"/>
  <c r="R25" i="10"/>
  <c r="V23" i="10"/>
  <c r="U267" i="10"/>
  <c r="Q267" i="10"/>
  <c r="S266" i="10"/>
  <c r="V267" i="10"/>
  <c r="AI13" i="9"/>
  <c r="AJ13" i="9" s="1"/>
  <c r="AK13" i="9" s="1"/>
  <c r="AL13" i="9" s="1"/>
  <c r="AM13" i="9" s="1"/>
  <c r="AN13" i="9" s="1"/>
  <c r="AO13" i="9" s="1"/>
  <c r="V266" i="10" l="1"/>
  <c r="AB185" i="10"/>
  <c r="AB221" i="10" s="1"/>
  <c r="P147" i="10"/>
  <c r="P303" i="10"/>
  <c r="AI224" i="10"/>
  <c r="AB186" i="10"/>
  <c r="AB222" i="10" s="1"/>
  <c r="V302" i="10"/>
  <c r="V101" i="10"/>
  <c r="V146" i="10"/>
  <c r="O304" i="10"/>
  <c r="O24" i="10"/>
  <c r="P265" i="10" s="1"/>
  <c r="O148" i="10"/>
  <c r="O103" i="10"/>
  <c r="U304" i="10"/>
  <c r="U148" i="10"/>
  <c r="U24" i="10"/>
  <c r="AG186" i="10" s="1"/>
  <c r="AG222" i="10" s="1"/>
  <c r="P302" i="10"/>
  <c r="P146" i="10"/>
  <c r="R304" i="10"/>
  <c r="R148" i="10"/>
  <c r="R24" i="10"/>
  <c r="T304" i="10"/>
  <c r="T148" i="10"/>
  <c r="T24" i="10"/>
  <c r="S304" i="10"/>
  <c r="S148" i="10"/>
  <c r="S24" i="10"/>
  <c r="AA187" i="10"/>
  <c r="AA223" i="10" s="1"/>
  <c r="AH185" i="10"/>
  <c r="AH221" i="10" s="1"/>
  <c r="R266" i="10"/>
  <c r="AF187" i="10"/>
  <c r="AF223" i="10" s="1"/>
  <c r="Q304" i="10"/>
  <c r="Q148" i="10"/>
  <c r="Q24" i="10"/>
  <c r="Q103" i="10"/>
  <c r="W104" i="10"/>
  <c r="V22" i="10"/>
  <c r="P22" i="10"/>
  <c r="AB184" i="10" s="1"/>
  <c r="AB220" i="10" s="1"/>
  <c r="U266" i="10"/>
  <c r="V265" i="10"/>
  <c r="Q266" i="10"/>
  <c r="AI14" i="9"/>
  <c r="AJ14" i="9" s="1"/>
  <c r="AK14" i="9" s="1"/>
  <c r="AL14" i="9" s="1"/>
  <c r="AM14" i="9" s="1"/>
  <c r="AN14" i="9" s="1"/>
  <c r="AO14" i="9" s="1"/>
  <c r="T265" i="10" l="1"/>
  <c r="Q303" i="10"/>
  <c r="Q147" i="10"/>
  <c r="Q23" i="10"/>
  <c r="Q102" i="10"/>
  <c r="AC186" i="10"/>
  <c r="AC222" i="10" s="1"/>
  <c r="AE186" i="10"/>
  <c r="AE222" i="10" s="1"/>
  <c r="T303" i="10"/>
  <c r="T147" i="10"/>
  <c r="T23" i="10"/>
  <c r="R303" i="10"/>
  <c r="R147" i="10"/>
  <c r="R23" i="10"/>
  <c r="O303" i="10"/>
  <c r="O23" i="10"/>
  <c r="AA185" i="10" s="1"/>
  <c r="AA221" i="10" s="1"/>
  <c r="O147" i="10"/>
  <c r="O102" i="10"/>
  <c r="W102" i="10" s="1"/>
  <c r="V21" i="10"/>
  <c r="AH183" i="10" s="1"/>
  <c r="AH219" i="10" s="1"/>
  <c r="V301" i="10"/>
  <c r="V145" i="10"/>
  <c r="V100" i="10"/>
  <c r="P21" i="10"/>
  <c r="P301" i="10"/>
  <c r="P145" i="10"/>
  <c r="AF186" i="10"/>
  <c r="AF222" i="10" s="1"/>
  <c r="AD186" i="10"/>
  <c r="AD222" i="10" s="1"/>
  <c r="AA186" i="10"/>
  <c r="AA222" i="10" s="1"/>
  <c r="AH184" i="10"/>
  <c r="AH220" i="10" s="1"/>
  <c r="S303" i="10"/>
  <c r="S23" i="10"/>
  <c r="AE185" i="10" s="1"/>
  <c r="AE221" i="10" s="1"/>
  <c r="S147" i="10"/>
  <c r="S265" i="10"/>
  <c r="AI223" i="10"/>
  <c r="U303" i="10"/>
  <c r="U147" i="10"/>
  <c r="U23" i="10"/>
  <c r="W103" i="10"/>
  <c r="R265" i="10"/>
  <c r="Q265" i="10"/>
  <c r="U265" i="10"/>
  <c r="AI15" i="9"/>
  <c r="AJ15" i="9" s="1"/>
  <c r="AK15" i="9" s="1"/>
  <c r="AL15" i="9" s="1"/>
  <c r="AM15" i="9" s="1"/>
  <c r="AN15" i="9" s="1"/>
  <c r="AO15" i="9" s="1"/>
  <c r="T264" i="10" l="1"/>
  <c r="P264" i="10"/>
  <c r="S302" i="10"/>
  <c r="S146" i="10"/>
  <c r="S22" i="10"/>
  <c r="AI222" i="10"/>
  <c r="Q302" i="10"/>
  <c r="Q146" i="10"/>
  <c r="Q22" i="10"/>
  <c r="Q101" i="10"/>
  <c r="U302" i="10"/>
  <c r="U146" i="10"/>
  <c r="U22" i="10"/>
  <c r="AG184" i="10" s="1"/>
  <c r="AG220" i="10" s="1"/>
  <c r="T302" i="10"/>
  <c r="AF184" i="10"/>
  <c r="AF220" i="10" s="1"/>
  <c r="T146" i="10"/>
  <c r="T22" i="10"/>
  <c r="R302" i="10"/>
  <c r="AD184" i="10"/>
  <c r="AD220" i="10" s="1"/>
  <c r="R146" i="10"/>
  <c r="R22" i="10"/>
  <c r="V264" i="10"/>
  <c r="AG185" i="10"/>
  <c r="AG221" i="10" s="1"/>
  <c r="P20" i="10"/>
  <c r="AB182" i="10" s="1"/>
  <c r="AB218" i="10" s="1"/>
  <c r="P300" i="10"/>
  <c r="P144" i="10"/>
  <c r="AF185" i="10"/>
  <c r="AF221" i="10" s="1"/>
  <c r="AC185" i="10"/>
  <c r="AC221" i="10" s="1"/>
  <c r="S264" i="10"/>
  <c r="AB183" i="10"/>
  <c r="AB219" i="10" s="1"/>
  <c r="V20" i="10"/>
  <c r="AH182" i="10" s="1"/>
  <c r="AH218" i="10" s="1"/>
  <c r="V300" i="10"/>
  <c r="V99" i="10"/>
  <c r="V144" i="10"/>
  <c r="O302" i="10"/>
  <c r="O146" i="10"/>
  <c r="O22" i="10"/>
  <c r="AA184" i="10" s="1"/>
  <c r="AA220" i="10" s="1"/>
  <c r="O101" i="10"/>
  <c r="W101" i="10" s="1"/>
  <c r="AD185" i="10"/>
  <c r="AD221" i="10" s="1"/>
  <c r="Q264" i="10"/>
  <c r="R264" i="10"/>
  <c r="U264" i="10"/>
  <c r="T263" i="10"/>
  <c r="AI16" i="9"/>
  <c r="AJ16" i="9" s="1"/>
  <c r="AK16" i="9" s="1"/>
  <c r="AL16" i="9" s="1"/>
  <c r="AM16" i="9" s="1"/>
  <c r="AN16" i="9" s="1"/>
  <c r="AO16" i="9" s="1"/>
  <c r="S263" i="10" l="1"/>
  <c r="P263" i="10"/>
  <c r="AI221" i="10"/>
  <c r="Q301" i="10"/>
  <c r="Q145" i="10"/>
  <c r="Q21" i="10"/>
  <c r="AC183" i="10" s="1"/>
  <c r="AC219" i="10" s="1"/>
  <c r="Q100" i="10"/>
  <c r="S301" i="10"/>
  <c r="S21" i="10"/>
  <c r="AE183" i="10" s="1"/>
  <c r="AE219" i="10" s="1"/>
  <c r="S145" i="10"/>
  <c r="O301" i="10"/>
  <c r="O145" i="10"/>
  <c r="O21" i="10"/>
  <c r="P262" i="10" s="1"/>
  <c r="O100" i="10"/>
  <c r="V19" i="10"/>
  <c r="V299" i="10"/>
  <c r="V98" i="10"/>
  <c r="V143" i="10"/>
  <c r="R21" i="10"/>
  <c r="AD183" i="10" s="1"/>
  <c r="AD219" i="10" s="1"/>
  <c r="R301" i="10"/>
  <c r="R145" i="10"/>
  <c r="T21" i="10"/>
  <c r="AF183" i="10" s="1"/>
  <c r="AF219" i="10" s="1"/>
  <c r="T301" i="10"/>
  <c r="T145" i="10"/>
  <c r="AE184" i="10"/>
  <c r="AE220" i="10" s="1"/>
  <c r="P19" i="10"/>
  <c r="P299" i="10"/>
  <c r="P143" i="10"/>
  <c r="U301" i="10"/>
  <c r="U145" i="10"/>
  <c r="U21" i="10"/>
  <c r="AG183" i="10" s="1"/>
  <c r="AG219" i="10" s="1"/>
  <c r="AC184" i="10"/>
  <c r="AC220" i="10" s="1"/>
  <c r="R263" i="10"/>
  <c r="U263" i="10"/>
  <c r="Q263" i="10"/>
  <c r="V263" i="10"/>
  <c r="AI17" i="9"/>
  <c r="AJ17" i="9" s="1"/>
  <c r="AK17" i="9" s="1"/>
  <c r="AL17" i="9" s="1"/>
  <c r="AM17" i="9" s="1"/>
  <c r="AN17" i="9" s="1"/>
  <c r="AO17" i="9" s="1"/>
  <c r="S262" i="10" l="1"/>
  <c r="T262" i="10"/>
  <c r="AI220" i="10"/>
  <c r="W100" i="10"/>
  <c r="R262" i="10"/>
  <c r="V262" i="10"/>
  <c r="V18" i="10"/>
  <c r="AH180" i="10" s="1"/>
  <c r="AH216" i="10" s="1"/>
  <c r="V298" i="10"/>
  <c r="V97" i="10"/>
  <c r="V142" i="10"/>
  <c r="P18" i="10"/>
  <c r="AB180" i="10" s="1"/>
  <c r="AB216" i="10" s="1"/>
  <c r="P298" i="10"/>
  <c r="P142" i="10"/>
  <c r="AH181" i="10"/>
  <c r="AH217" i="10" s="1"/>
  <c r="O300" i="10"/>
  <c r="O20" i="10"/>
  <c r="P261" i="10" s="1"/>
  <c r="O144" i="10"/>
  <c r="O99" i="10"/>
  <c r="U300" i="10"/>
  <c r="U144" i="10"/>
  <c r="U20" i="10"/>
  <c r="AB181" i="10"/>
  <c r="AB217" i="10" s="1"/>
  <c r="T20" i="10"/>
  <c r="AF182" i="10" s="1"/>
  <c r="AF218" i="10" s="1"/>
  <c r="T300" i="10"/>
  <c r="T144" i="10"/>
  <c r="R20" i="10"/>
  <c r="AD182" i="10" s="1"/>
  <c r="AD218" i="10" s="1"/>
  <c r="R300" i="10"/>
  <c r="R144" i="10"/>
  <c r="AA183" i="10"/>
  <c r="AA219" i="10" s="1"/>
  <c r="AI219" i="10" s="1"/>
  <c r="S300" i="10"/>
  <c r="S144" i="10"/>
  <c r="S20" i="10"/>
  <c r="AE182" i="10" s="1"/>
  <c r="AE218" i="10" s="1"/>
  <c r="Q300" i="10"/>
  <c r="Q144" i="10"/>
  <c r="Q20" i="10"/>
  <c r="Q99" i="10"/>
  <c r="Q262" i="10"/>
  <c r="S261" i="10"/>
  <c r="U262" i="10"/>
  <c r="AI18" i="9"/>
  <c r="AJ18" i="9" s="1"/>
  <c r="AK18" i="9" s="1"/>
  <c r="AL18" i="9" s="1"/>
  <c r="AM18" i="9" s="1"/>
  <c r="AN18" i="9" s="1"/>
  <c r="AO18" i="9" s="1"/>
  <c r="AA182" i="10" l="1"/>
  <c r="AA218" i="10" s="1"/>
  <c r="W99" i="10"/>
  <c r="T261" i="10"/>
  <c r="Q299" i="10"/>
  <c r="Q143" i="10"/>
  <c r="Q19" i="10"/>
  <c r="Q260" i="10" s="1"/>
  <c r="Q98" i="10"/>
  <c r="U299" i="10"/>
  <c r="U143" i="10"/>
  <c r="U19" i="10"/>
  <c r="AG182" i="10"/>
  <c r="AG218" i="10" s="1"/>
  <c r="P297" i="10"/>
  <c r="P141" i="10"/>
  <c r="P17" i="10"/>
  <c r="AC182" i="10"/>
  <c r="AC218" i="10" s="1"/>
  <c r="S299" i="10"/>
  <c r="S19" i="10"/>
  <c r="AE181" i="10" s="1"/>
  <c r="AE217" i="10" s="1"/>
  <c r="S143" i="10"/>
  <c r="R19" i="10"/>
  <c r="AD181" i="10" s="1"/>
  <c r="AD217" i="10" s="1"/>
  <c r="R299" i="10"/>
  <c r="R143" i="10"/>
  <c r="T19" i="10"/>
  <c r="AF181" i="10" s="1"/>
  <c r="AF217" i="10" s="1"/>
  <c r="T299" i="10"/>
  <c r="T143" i="10"/>
  <c r="O299" i="10"/>
  <c r="O143" i="10"/>
  <c r="O19" i="10"/>
  <c r="AA181" i="10" s="1"/>
  <c r="AA217" i="10" s="1"/>
  <c r="O98" i="10"/>
  <c r="V297" i="10"/>
  <c r="V141" i="10"/>
  <c r="V96" i="10"/>
  <c r="V17" i="10"/>
  <c r="U261" i="10"/>
  <c r="Q261" i="10"/>
  <c r="V261" i="10"/>
  <c r="R261" i="10"/>
  <c r="AI19" i="9"/>
  <c r="AJ19" i="9" s="1"/>
  <c r="AK19" i="9" s="1"/>
  <c r="AL19" i="9" s="1"/>
  <c r="AM19" i="9" s="1"/>
  <c r="AN19" i="9" s="1"/>
  <c r="AO19" i="9" s="1"/>
  <c r="U260" i="10" l="1"/>
  <c r="T260" i="10"/>
  <c r="S260" i="10"/>
  <c r="V260" i="10"/>
  <c r="W98" i="10"/>
  <c r="AI218" i="10"/>
  <c r="V296" i="10"/>
  <c r="V95" i="10"/>
  <c r="V140" i="10"/>
  <c r="V16" i="10"/>
  <c r="AH179" i="10"/>
  <c r="AH215" i="10" s="1"/>
  <c r="S298" i="10"/>
  <c r="S142" i="10"/>
  <c r="S18" i="10"/>
  <c r="P296" i="10"/>
  <c r="P140" i="10"/>
  <c r="P16" i="10"/>
  <c r="AB178" i="10" s="1"/>
  <c r="AB214" i="10" s="1"/>
  <c r="Q298" i="10"/>
  <c r="Q142" i="10"/>
  <c r="Q18" i="10"/>
  <c r="AC180" i="10" s="1"/>
  <c r="AC216" i="10" s="1"/>
  <c r="Q97" i="10"/>
  <c r="T18" i="10"/>
  <c r="AF180" i="10" s="1"/>
  <c r="AF216" i="10" s="1"/>
  <c r="T298" i="10"/>
  <c r="T142" i="10"/>
  <c r="R18" i="10"/>
  <c r="AD180" i="10" s="1"/>
  <c r="AD216" i="10" s="1"/>
  <c r="R298" i="10"/>
  <c r="R142" i="10"/>
  <c r="U298" i="10"/>
  <c r="U142" i="10"/>
  <c r="U18" i="10"/>
  <c r="AC181" i="10"/>
  <c r="AC217" i="10" s="1"/>
  <c r="O298" i="10"/>
  <c r="O142" i="10"/>
  <c r="O18" i="10"/>
  <c r="AA180" i="10" s="1"/>
  <c r="AA216" i="10" s="1"/>
  <c r="O97" i="10"/>
  <c r="P260" i="10"/>
  <c r="AB179" i="10"/>
  <c r="AB215" i="10" s="1"/>
  <c r="AG181" i="10"/>
  <c r="AG217" i="10" s="1"/>
  <c r="R260" i="10"/>
  <c r="AI20" i="9"/>
  <c r="AJ20" i="9" s="1"/>
  <c r="AK20" i="9" s="1"/>
  <c r="AL20" i="9" s="1"/>
  <c r="AM20" i="9" s="1"/>
  <c r="AN20" i="9" s="1"/>
  <c r="AO20" i="9" s="1"/>
  <c r="AI217" i="10" l="1"/>
  <c r="U297" i="10"/>
  <c r="U141" i="10"/>
  <c r="U17" i="10"/>
  <c r="U259" i="10"/>
  <c r="V259" i="10"/>
  <c r="V295" i="10"/>
  <c r="V94" i="10"/>
  <c r="V139" i="10"/>
  <c r="V15" i="10"/>
  <c r="AH177" i="10" s="1"/>
  <c r="AH213" i="10" s="1"/>
  <c r="W97" i="10"/>
  <c r="AG180" i="10"/>
  <c r="AG216" i="10" s="1"/>
  <c r="P295" i="10"/>
  <c r="P139" i="10"/>
  <c r="P15" i="10"/>
  <c r="AB177" i="10" s="1"/>
  <c r="AB213" i="10" s="1"/>
  <c r="O297" i="10"/>
  <c r="O141" i="10"/>
  <c r="O17" i="10"/>
  <c r="O96" i="10"/>
  <c r="P259" i="10"/>
  <c r="Q297" i="10"/>
  <c r="Q141" i="10"/>
  <c r="Q17" i="10"/>
  <c r="AC179" i="10" s="1"/>
  <c r="AC215" i="10" s="1"/>
  <c r="Q96" i="10"/>
  <c r="Q259" i="10"/>
  <c r="S297" i="10"/>
  <c r="S17" i="10"/>
  <c r="AE179" i="10" s="1"/>
  <c r="AE215" i="10" s="1"/>
  <c r="S141" i="10"/>
  <c r="S259" i="10"/>
  <c r="R297" i="10"/>
  <c r="R141" i="10"/>
  <c r="R259" i="10"/>
  <c r="R17" i="10"/>
  <c r="AD179" i="10" s="1"/>
  <c r="AD215" i="10" s="1"/>
  <c r="T297" i="10"/>
  <c r="T141" i="10"/>
  <c r="T17" i="10"/>
  <c r="AF179" i="10" s="1"/>
  <c r="AF215" i="10" s="1"/>
  <c r="T259" i="10"/>
  <c r="AE180" i="10"/>
  <c r="AE216" i="10" s="1"/>
  <c r="AH178" i="10"/>
  <c r="AH214" i="10" s="1"/>
  <c r="AI21" i="9"/>
  <c r="AJ21" i="9" s="1"/>
  <c r="AK21" i="9" s="1"/>
  <c r="AL21" i="9" s="1"/>
  <c r="AM21" i="9" s="1"/>
  <c r="AN21" i="9" s="1"/>
  <c r="AO21" i="9" s="1"/>
  <c r="W96" i="10" l="1"/>
  <c r="AI216" i="10"/>
  <c r="O296" i="10"/>
  <c r="O16" i="10"/>
  <c r="O95" i="10"/>
  <c r="O140" i="10"/>
  <c r="P258" i="10"/>
  <c r="U296" i="10"/>
  <c r="U140" i="10"/>
  <c r="U16" i="10"/>
  <c r="U258" i="10"/>
  <c r="V258" i="10"/>
  <c r="P294" i="10"/>
  <c r="P138" i="10"/>
  <c r="P14" i="10"/>
  <c r="AB176" i="10" s="1"/>
  <c r="AB212" i="10" s="1"/>
  <c r="V294" i="10"/>
  <c r="V93" i="10"/>
  <c r="V138" i="10"/>
  <c r="V14" i="10"/>
  <c r="AH176" i="10" s="1"/>
  <c r="AH212" i="10" s="1"/>
  <c r="AG179" i="10"/>
  <c r="AG215" i="10" s="1"/>
  <c r="T296" i="10"/>
  <c r="T140" i="10"/>
  <c r="T16" i="10"/>
  <c r="AF178" i="10" s="1"/>
  <c r="AF214" i="10" s="1"/>
  <c r="T258" i="10"/>
  <c r="R296" i="10"/>
  <c r="R140" i="10"/>
  <c r="R16" i="10"/>
  <c r="AD178" i="10" s="1"/>
  <c r="AD214" i="10" s="1"/>
  <c r="R258" i="10"/>
  <c r="S296" i="10"/>
  <c r="S140" i="10"/>
  <c r="S16" i="10"/>
  <c r="S258" i="10"/>
  <c r="Q296" i="10"/>
  <c r="Q140" i="10"/>
  <c r="Q16" i="10"/>
  <c r="AC178" i="10" s="1"/>
  <c r="AC214" i="10" s="1"/>
  <c r="Q95" i="10"/>
  <c r="Q258" i="10"/>
  <c r="AA179" i="10"/>
  <c r="AA215" i="10" s="1"/>
  <c r="AI22" i="9"/>
  <c r="AJ22" i="9" s="1"/>
  <c r="AK22" i="9" s="1"/>
  <c r="AL22" i="9" s="1"/>
  <c r="AM22" i="9" s="1"/>
  <c r="AN22" i="9" s="1"/>
  <c r="AO22" i="9" s="1"/>
  <c r="AI215" i="10" l="1"/>
  <c r="O295" i="10"/>
  <c r="O139" i="10"/>
  <c r="O15" i="10"/>
  <c r="O94" i="10"/>
  <c r="P257" i="10"/>
  <c r="Q295" i="10"/>
  <c r="Q139" i="10"/>
  <c r="Q15" i="10"/>
  <c r="AC177" i="10" s="1"/>
  <c r="AC213" i="10" s="1"/>
  <c r="Q94" i="10"/>
  <c r="Q257" i="10"/>
  <c r="S295" i="10"/>
  <c r="S15" i="10"/>
  <c r="S139" i="10"/>
  <c r="S257" i="10"/>
  <c r="V293" i="10"/>
  <c r="V137" i="10"/>
  <c r="V92" i="10"/>
  <c r="V13" i="10"/>
  <c r="U295" i="10"/>
  <c r="U139" i="10"/>
  <c r="U15" i="10"/>
  <c r="U257" i="10"/>
  <c r="V257" i="10"/>
  <c r="AA178" i="10"/>
  <c r="AA214" i="10" s="1"/>
  <c r="AE178" i="10"/>
  <c r="AE214" i="10" s="1"/>
  <c r="R295" i="10"/>
  <c r="R139" i="10"/>
  <c r="R257" i="10"/>
  <c r="R15" i="10"/>
  <c r="AG178" i="10"/>
  <c r="AG214" i="10" s="1"/>
  <c r="T295" i="10"/>
  <c r="T139" i="10"/>
  <c r="T15" i="10"/>
  <c r="AF177" i="10" s="1"/>
  <c r="AF213" i="10" s="1"/>
  <c r="T257" i="10"/>
  <c r="P293" i="10"/>
  <c r="P137" i="10"/>
  <c r="P13" i="10"/>
  <c r="AB175" i="10" s="1"/>
  <c r="AB211" i="10" s="1"/>
  <c r="W95" i="10"/>
  <c r="AI23" i="9"/>
  <c r="AJ23" i="9" s="1"/>
  <c r="AK23" i="9" s="1"/>
  <c r="AL23" i="9" s="1"/>
  <c r="AM23" i="9" s="1"/>
  <c r="AN23" i="9" s="1"/>
  <c r="AO23" i="9" s="1"/>
  <c r="R294" i="10" l="1"/>
  <c r="R138" i="10"/>
  <c r="R256" i="10"/>
  <c r="R14" i="10"/>
  <c r="AD176" i="10" s="1"/>
  <c r="AD212" i="10" s="1"/>
  <c r="O294" i="10"/>
  <c r="O138" i="10"/>
  <c r="O14" i="10"/>
  <c r="AA176" i="10" s="1"/>
  <c r="AA212" i="10" s="1"/>
  <c r="O93" i="10"/>
  <c r="P256" i="10"/>
  <c r="U294" i="10"/>
  <c r="U138" i="10"/>
  <c r="U14" i="10"/>
  <c r="AG176" i="10" s="1"/>
  <c r="AG212" i="10" s="1"/>
  <c r="U256" i="10"/>
  <c r="V256" i="10"/>
  <c r="V12" i="10"/>
  <c r="AH174" i="10" s="1"/>
  <c r="AH210" i="10" s="1"/>
  <c r="V292" i="10"/>
  <c r="V91" i="10"/>
  <c r="V136" i="10"/>
  <c r="AH175" i="10"/>
  <c r="AH211" i="10" s="1"/>
  <c r="S294" i="10"/>
  <c r="S138" i="10"/>
  <c r="S14" i="10"/>
  <c r="S256" i="10"/>
  <c r="AA177" i="10"/>
  <c r="AA213" i="10" s="1"/>
  <c r="P12" i="10"/>
  <c r="AB174" i="10" s="1"/>
  <c r="AB210" i="10" s="1"/>
  <c r="P292" i="10"/>
  <c r="P136" i="10"/>
  <c r="AI214" i="10"/>
  <c r="AG177" i="10"/>
  <c r="AG213" i="10" s="1"/>
  <c r="AE177" i="10"/>
  <c r="AE213" i="10" s="1"/>
  <c r="Q294" i="10"/>
  <c r="Q138" i="10"/>
  <c r="Q14" i="10"/>
  <c r="AC176" i="10" s="1"/>
  <c r="AC212" i="10" s="1"/>
  <c r="Q93" i="10"/>
  <c r="Q256" i="10"/>
  <c r="T294" i="10"/>
  <c r="T138" i="10"/>
  <c r="T14" i="10"/>
  <c r="AF176" i="10" s="1"/>
  <c r="AF212" i="10" s="1"/>
  <c r="T256" i="10"/>
  <c r="AD177" i="10"/>
  <c r="AD213" i="10" s="1"/>
  <c r="W94" i="10"/>
  <c r="AI25" i="9"/>
  <c r="AJ25" i="9" s="1"/>
  <c r="AK25" i="9" s="1"/>
  <c r="AL25" i="9" s="1"/>
  <c r="AM25" i="9" s="1"/>
  <c r="AN25" i="9" s="1"/>
  <c r="AO25" i="9" s="1"/>
  <c r="AI24" i="9"/>
  <c r="AJ24" i="9" s="1"/>
  <c r="AK24" i="9" s="1"/>
  <c r="AL24" i="9" s="1"/>
  <c r="AM24" i="9" s="1"/>
  <c r="AN24" i="9" s="1"/>
  <c r="AO24" i="9" s="1"/>
  <c r="Q293" i="10" l="1"/>
  <c r="Q137" i="10"/>
  <c r="Q13" i="10"/>
  <c r="AC175" i="10" s="1"/>
  <c r="AC211" i="10" s="1"/>
  <c r="Q92" i="10"/>
  <c r="Q255" i="10"/>
  <c r="S293" i="10"/>
  <c r="S13" i="10"/>
  <c r="S137" i="10"/>
  <c r="S255" i="10"/>
  <c r="T293" i="10"/>
  <c r="AF175" i="10"/>
  <c r="AF211" i="10" s="1"/>
  <c r="T137" i="10"/>
  <c r="T255" i="10"/>
  <c r="T13" i="10"/>
  <c r="P11" i="10"/>
  <c r="AB173" i="10" s="1"/>
  <c r="AB209" i="10" s="1"/>
  <c r="P291" i="10"/>
  <c r="P135" i="10"/>
  <c r="V11" i="10"/>
  <c r="V89" i="10" s="1"/>
  <c r="V291" i="10"/>
  <c r="V90" i="10"/>
  <c r="V135" i="10"/>
  <c r="U293" i="10"/>
  <c r="U137" i="10"/>
  <c r="U13" i="10"/>
  <c r="U255" i="10"/>
  <c r="V255" i="10"/>
  <c r="W93" i="10"/>
  <c r="AI213" i="10"/>
  <c r="AE176" i="10"/>
  <c r="AE212" i="10" s="1"/>
  <c r="AI212" i="10" s="1"/>
  <c r="O293" i="10"/>
  <c r="O137" i="10"/>
  <c r="O13" i="10"/>
  <c r="O92" i="10"/>
  <c r="P255" i="10"/>
  <c r="R293" i="10"/>
  <c r="R137" i="10"/>
  <c r="R13" i="10"/>
  <c r="AD175" i="10" s="1"/>
  <c r="AD211" i="10" s="1"/>
  <c r="R255" i="10"/>
  <c r="W92" i="10" l="1"/>
  <c r="AH173" i="10"/>
  <c r="AH209" i="10" s="1"/>
  <c r="S292" i="10"/>
  <c r="S136" i="10"/>
  <c r="S12" i="10"/>
  <c r="O292" i="10"/>
  <c r="O12" i="10"/>
  <c r="O91" i="10"/>
  <c r="O136" i="10"/>
  <c r="Q292" i="10"/>
  <c r="Q136" i="10"/>
  <c r="Q12" i="10"/>
  <c r="Q91" i="10"/>
  <c r="U292" i="10"/>
  <c r="U136" i="10"/>
  <c r="U12" i="10"/>
  <c r="R12" i="10"/>
  <c r="R292" i="10"/>
  <c r="R136" i="10"/>
  <c r="AA175" i="10"/>
  <c r="AA211" i="10" s="1"/>
  <c r="AG175" i="10"/>
  <c r="AG211" i="10" s="1"/>
  <c r="T12" i="10"/>
  <c r="AF174" i="10" s="1"/>
  <c r="AF210" i="10" s="1"/>
  <c r="T292" i="10"/>
  <c r="T136" i="10"/>
  <c r="AE175" i="10"/>
  <c r="AE211" i="10" s="1"/>
  <c r="AI211" i="10" l="1"/>
  <c r="W91" i="10"/>
  <c r="Q291" i="10"/>
  <c r="Q135" i="10"/>
  <c r="Q11" i="10"/>
  <c r="Q89" i="10" s="1"/>
  <c r="S291" i="10"/>
  <c r="S11" i="10"/>
  <c r="AE173" i="10" s="1"/>
  <c r="AE209" i="10" s="1"/>
  <c r="S135" i="10"/>
  <c r="R11" i="10"/>
  <c r="AD173" i="10" s="1"/>
  <c r="AD209" i="10" s="1"/>
  <c r="R291" i="10"/>
  <c r="R135" i="10"/>
  <c r="O291" i="10"/>
  <c r="O135" i="10"/>
  <c r="O11" i="10"/>
  <c r="O89" i="10" s="1"/>
  <c r="W89" i="10" s="1"/>
  <c r="AE174" i="10"/>
  <c r="AE210" i="10" s="1"/>
  <c r="U291" i="10"/>
  <c r="U135" i="10"/>
  <c r="U11" i="10"/>
  <c r="AG173" i="10" s="1"/>
  <c r="AG209" i="10" s="1"/>
  <c r="AA174" i="10"/>
  <c r="T11" i="10"/>
  <c r="AF173" i="10" s="1"/>
  <c r="AF209" i="10" s="1"/>
  <c r="T291" i="10"/>
  <c r="T135" i="10"/>
  <c r="AD174" i="10"/>
  <c r="AD210" i="10" s="1"/>
  <c r="AG174" i="10"/>
  <c r="AG210" i="10" s="1"/>
  <c r="AC174" i="10"/>
  <c r="AC173" i="10" l="1"/>
  <c r="AC209" i="10" s="1"/>
  <c r="AA173" i="10"/>
  <c r="AA209" i="10" s="1"/>
  <c r="AI209" i="10" s="1"/>
  <c r="Y39" i="9" l="1"/>
  <c r="Y40" i="9" s="1"/>
  <c r="Y41" i="9" s="1"/>
  <c r="Y42" i="9" s="1"/>
  <c r="Y43" i="9" s="1"/>
  <c r="Y44" i="9" s="1"/>
  <c r="Y45" i="9" s="1"/>
  <c r="Y46" i="9" s="1"/>
  <c r="Y47" i="9" s="1"/>
  <c r="Y48" i="9" s="1"/>
  <c r="Y49" i="9" s="1"/>
  <c r="Y50" i="9" s="1"/>
  <c r="Y51" i="9" s="1"/>
  <c r="Y52" i="9" s="1"/>
  <c r="Y53" i="9" s="1"/>
  <c r="Y54" i="9" s="1"/>
  <c r="Y55" i="9" s="1"/>
  <c r="Y56" i="9" s="1"/>
  <c r="Y57" i="9" s="1"/>
  <c r="Y58" i="9" s="1"/>
  <c r="X40" i="9"/>
  <c r="X41" i="9" s="1"/>
  <c r="C79" i="10" l="1"/>
  <c r="Q176" i="9" l="1"/>
  <c r="Q175" i="9"/>
  <c r="Q174" i="9"/>
  <c r="Q173" i="9"/>
  <c r="Q172" i="9"/>
  <c r="Q171" i="9"/>
  <c r="Q170" i="9"/>
  <c r="A172" i="9"/>
  <c r="A173" i="9" s="1"/>
  <c r="A174" i="9" s="1"/>
  <c r="A175" i="9" s="1"/>
  <c r="A176" i="9" s="1"/>
  <c r="A171" i="9"/>
  <c r="A170" i="9"/>
  <c r="A157" i="9"/>
  <c r="AK205" i="10"/>
  <c r="AT172" i="10"/>
  <c r="AS172" i="10"/>
  <c r="AR172" i="10"/>
  <c r="AQ172" i="10"/>
  <c r="AP172" i="10"/>
  <c r="AN172" i="10"/>
  <c r="AM172" i="10"/>
  <c r="AL172" i="10"/>
  <c r="AK172" i="10"/>
  <c r="AT208" i="10"/>
  <c r="AS208" i="10"/>
  <c r="AR208" i="10"/>
  <c r="AQ208" i="10"/>
  <c r="AP208" i="10"/>
  <c r="AN208" i="10"/>
  <c r="AM208" i="10"/>
  <c r="AK208" i="10"/>
  <c r="AH47" i="10"/>
  <c r="AG47" i="10"/>
  <c r="AF47" i="10"/>
  <c r="AE47" i="10"/>
  <c r="AD47" i="10"/>
  <c r="AC47" i="10"/>
  <c r="AB47" i="10"/>
  <c r="AA47" i="10"/>
  <c r="AH88" i="10"/>
  <c r="AH134" i="10" s="1"/>
  <c r="AG88" i="10"/>
  <c r="AF88" i="10"/>
  <c r="AF134" i="10" s="1"/>
  <c r="AE88" i="10"/>
  <c r="AD88" i="10"/>
  <c r="AC88" i="10"/>
  <c r="AB88" i="10"/>
  <c r="AB134" i="10" s="1"/>
  <c r="V47" i="10"/>
  <c r="U47" i="10"/>
  <c r="T47" i="10"/>
  <c r="S47" i="10"/>
  <c r="R47" i="10"/>
  <c r="Q47" i="10"/>
  <c r="P47" i="10"/>
  <c r="O47" i="10"/>
  <c r="Y32" i="10"/>
  <c r="Y287" i="10"/>
  <c r="Y249" i="10"/>
  <c r="Y208" i="10"/>
  <c r="Y205" i="10"/>
  <c r="Y169" i="10"/>
  <c r="Z136" i="10"/>
  <c r="Z154" i="10" s="1"/>
  <c r="Y136" i="10"/>
  <c r="AG134" i="10"/>
  <c r="AC134" i="10"/>
  <c r="AA134" i="10"/>
  <c r="AA251" i="10" s="1"/>
  <c r="AA289" i="10" s="1"/>
  <c r="Y131" i="10"/>
  <c r="AE134" i="10"/>
  <c r="AD134" i="10"/>
  <c r="Y88" i="10"/>
  <c r="Y172" i="10" s="1"/>
  <c r="Y85" i="10"/>
  <c r="AH71" i="10"/>
  <c r="AH111" i="10" s="1"/>
  <c r="AC69" i="10"/>
  <c r="Y47" i="10"/>
  <c r="Y44" i="10"/>
  <c r="AI1" i="10"/>
  <c r="O251" i="10"/>
  <c r="V110" i="10"/>
  <c r="N90" i="10"/>
  <c r="N91" i="10" s="1"/>
  <c r="N92" i="10" s="1"/>
  <c r="N93" i="10" s="1"/>
  <c r="N94" i="10" s="1"/>
  <c r="N95" i="10" s="1"/>
  <c r="N108" i="10" s="1"/>
  <c r="M90" i="10"/>
  <c r="M91" i="10" s="1"/>
  <c r="M92" i="10" s="1"/>
  <c r="M93" i="10" s="1"/>
  <c r="M94" i="10" s="1"/>
  <c r="M95" i="10" s="1"/>
  <c r="V88" i="10"/>
  <c r="U88" i="10"/>
  <c r="T88" i="10"/>
  <c r="S88" i="10"/>
  <c r="R88" i="10"/>
  <c r="Q88" i="10"/>
  <c r="Q134" i="10" s="1"/>
  <c r="P88" i="10"/>
  <c r="M88" i="10"/>
  <c r="V78" i="10"/>
  <c r="V119" i="10" s="1"/>
  <c r="V77" i="10"/>
  <c r="AH78" i="10" s="1"/>
  <c r="V76" i="10"/>
  <c r="AH77" i="10" s="1"/>
  <c r="V75" i="10"/>
  <c r="AH76" i="10" s="1"/>
  <c r="AH116" i="10" s="1"/>
  <c r="V74" i="10"/>
  <c r="V114" i="10" s="1"/>
  <c r="O78" i="10"/>
  <c r="AA78" i="10" s="1"/>
  <c r="AA119" i="10" s="1"/>
  <c r="O77" i="10"/>
  <c r="O118" i="10" s="1"/>
  <c r="O76" i="10"/>
  <c r="AA76" i="10" s="1"/>
  <c r="AA117" i="10" s="1"/>
  <c r="O75" i="10"/>
  <c r="AA75" i="10" s="1"/>
  <c r="AA116" i="10" s="1"/>
  <c r="O74" i="10"/>
  <c r="O115" i="10" s="1"/>
  <c r="Q78" i="10"/>
  <c r="AC78" i="10" s="1"/>
  <c r="Q77" i="10"/>
  <c r="Q76" i="10"/>
  <c r="Q75" i="10"/>
  <c r="AC75" i="10" s="1"/>
  <c r="Q74" i="10"/>
  <c r="AC74" i="10" s="1"/>
  <c r="Q73" i="10"/>
  <c r="AC73" i="10" s="1"/>
  <c r="Q72" i="10"/>
  <c r="AC72" i="10" s="1"/>
  <c r="Q71" i="10"/>
  <c r="AC71" i="10" s="1"/>
  <c r="Q70" i="10"/>
  <c r="AC70" i="10" s="1"/>
  <c r="Q69" i="10"/>
  <c r="O73" i="10"/>
  <c r="AA73" i="10" s="1"/>
  <c r="O72" i="10"/>
  <c r="AA72" i="10" s="1"/>
  <c r="O71" i="10"/>
  <c r="AA71" i="10" s="1"/>
  <c r="O70" i="10"/>
  <c r="AA70" i="10" s="1"/>
  <c r="O69" i="10"/>
  <c r="AA69" i="10" s="1"/>
  <c r="AI69" i="10" s="1"/>
  <c r="V67" i="10"/>
  <c r="U67" i="10"/>
  <c r="T67" i="10"/>
  <c r="S67" i="10"/>
  <c r="R67" i="10"/>
  <c r="Q67" i="10"/>
  <c r="P67" i="10"/>
  <c r="O67" i="10"/>
  <c r="V49" i="10"/>
  <c r="U49" i="10"/>
  <c r="T49" i="10"/>
  <c r="S49" i="10"/>
  <c r="R49" i="10"/>
  <c r="Q49" i="10"/>
  <c r="P49" i="10"/>
  <c r="O49" i="10"/>
  <c r="E119" i="10"/>
  <c r="K119" i="10" s="1"/>
  <c r="E118" i="10"/>
  <c r="E117" i="10"/>
  <c r="J110" i="10"/>
  <c r="C119" i="10"/>
  <c r="J119" i="10"/>
  <c r="C118" i="10"/>
  <c r="C117" i="10"/>
  <c r="C116" i="10"/>
  <c r="C115" i="10"/>
  <c r="K77" i="10"/>
  <c r="J79" i="10"/>
  <c r="J118" i="10" s="1"/>
  <c r="K118" i="10" s="1"/>
  <c r="E79" i="10"/>
  <c r="J68" i="10"/>
  <c r="E68" i="10"/>
  <c r="C68" i="10"/>
  <c r="V134" i="10"/>
  <c r="V172" i="10" s="1"/>
  <c r="V208" i="10" s="1"/>
  <c r="U134" i="10"/>
  <c r="U172" i="10" s="1"/>
  <c r="U208" i="10" s="1"/>
  <c r="T134" i="10"/>
  <c r="T172" i="10" s="1"/>
  <c r="T208" i="10" s="1"/>
  <c r="S134" i="10"/>
  <c r="S172" i="10" s="1"/>
  <c r="S208" i="10" s="1"/>
  <c r="R134" i="10"/>
  <c r="R172" i="10" s="1"/>
  <c r="R208" i="10" s="1"/>
  <c r="P134" i="10"/>
  <c r="P172" i="10" s="1"/>
  <c r="P208" i="10" s="1"/>
  <c r="O134" i="10"/>
  <c r="O172" i="10" s="1"/>
  <c r="O208" i="10" s="1"/>
  <c r="O289" i="10" s="1"/>
  <c r="D251" i="10"/>
  <c r="C251" i="10"/>
  <c r="D134" i="10"/>
  <c r="C134" i="10"/>
  <c r="D47" i="10"/>
  <c r="J88" i="10"/>
  <c r="J134" i="10" s="1"/>
  <c r="J251" i="10" s="1"/>
  <c r="H88" i="10"/>
  <c r="H134" i="10" s="1"/>
  <c r="H251" i="10" s="1"/>
  <c r="F88" i="10"/>
  <c r="F134" i="10" s="1"/>
  <c r="F251" i="10" s="1"/>
  <c r="D88" i="10"/>
  <c r="J47" i="10"/>
  <c r="I47" i="10"/>
  <c r="I88" i="10" s="1"/>
  <c r="I134" i="10" s="1"/>
  <c r="I251" i="10" s="1"/>
  <c r="H47" i="10"/>
  <c r="G47" i="10"/>
  <c r="G88" i="10" s="1"/>
  <c r="G134" i="10" s="1"/>
  <c r="G251" i="10" s="1"/>
  <c r="F47" i="10"/>
  <c r="E47" i="10"/>
  <c r="E88" i="10" s="1"/>
  <c r="E134" i="10" s="1"/>
  <c r="E251" i="10" s="1"/>
  <c r="C47" i="10"/>
  <c r="N210" i="10"/>
  <c r="N228" i="10" s="1"/>
  <c r="M210" i="10"/>
  <c r="N136" i="10"/>
  <c r="N137" i="10" s="1"/>
  <c r="N138" i="10" s="1"/>
  <c r="N139" i="10" s="1"/>
  <c r="N140" i="10" s="1"/>
  <c r="N154" i="10" s="1"/>
  <c r="M136" i="10"/>
  <c r="M137" i="10" s="1"/>
  <c r="M138" i="10" s="1"/>
  <c r="M139" i="10" s="1"/>
  <c r="M140" i="10" s="1"/>
  <c r="A134" i="10"/>
  <c r="B136" i="10"/>
  <c r="B137" i="10" s="1"/>
  <c r="B138" i="10" s="1"/>
  <c r="B139" i="10" s="1"/>
  <c r="B140" i="10" s="1"/>
  <c r="B154" i="10" s="1"/>
  <c r="A136" i="10"/>
  <c r="A137" i="10" s="1"/>
  <c r="A138" i="10" s="1"/>
  <c r="A139" i="10" s="1"/>
  <c r="A140" i="10" s="1"/>
  <c r="B90" i="10"/>
  <c r="B91" i="10" s="1"/>
  <c r="B92" i="10" s="1"/>
  <c r="B93" i="10" s="1"/>
  <c r="B94" i="10" s="1"/>
  <c r="B95" i="10" s="1"/>
  <c r="B108" i="10" s="1"/>
  <c r="A90" i="10"/>
  <c r="A91" i="10" s="1"/>
  <c r="A92" i="10" s="1"/>
  <c r="A93" i="10" s="1"/>
  <c r="A94" i="10" s="1"/>
  <c r="A95" i="10" s="1"/>
  <c r="N49" i="10"/>
  <c r="N67" i="10" s="1"/>
  <c r="M49" i="10"/>
  <c r="B49" i="10"/>
  <c r="B67" i="10" s="1"/>
  <c r="A49" i="10"/>
  <c r="V7" i="9"/>
  <c r="V8" i="9" s="1"/>
  <c r="V9" i="9" s="1"/>
  <c r="V10" i="9" s="1"/>
  <c r="V11" i="9" s="1"/>
  <c r="V12" i="9" s="1"/>
  <c r="V13" i="9" s="1"/>
  <c r="V14" i="9" s="1"/>
  <c r="V15" i="9" s="1"/>
  <c r="V16" i="9" s="1"/>
  <c r="V17" i="9" s="1"/>
  <c r="V18" i="9" s="1"/>
  <c r="V19" i="9" s="1"/>
  <c r="V20" i="9" s="1"/>
  <c r="V21" i="9" s="1"/>
  <c r="V22" i="9" s="1"/>
  <c r="V23" i="9" s="1"/>
  <c r="V24" i="9" s="1"/>
  <c r="V25" i="9" s="1"/>
  <c r="V26" i="9" s="1"/>
  <c r="V27" i="9" s="1"/>
  <c r="V28" i="9" s="1"/>
  <c r="V29" i="9" s="1"/>
  <c r="V30" i="9" s="1"/>
  <c r="Q167" i="9"/>
  <c r="Q166" i="9"/>
  <c r="Q165" i="9"/>
  <c r="Q164" i="9"/>
  <c r="Q163" i="9"/>
  <c r="Y6" i="9"/>
  <c r="Z6" i="9" s="1"/>
  <c r="AA6" i="9" s="1"/>
  <c r="AB6" i="9" s="1"/>
  <c r="AC6" i="9" s="1"/>
  <c r="AD6" i="9" s="1"/>
  <c r="AE6" i="9" s="1"/>
  <c r="Y7" i="9"/>
  <c r="Z7" i="9" s="1"/>
  <c r="AA7" i="9" s="1"/>
  <c r="AB7" i="9" s="1"/>
  <c r="AC7" i="9" s="1"/>
  <c r="AD7" i="9" s="1"/>
  <c r="AE7" i="9" s="1"/>
  <c r="W6" i="9"/>
  <c r="AD5" i="9"/>
  <c r="AC5" i="9"/>
  <c r="AB5" i="9"/>
  <c r="AA5" i="9"/>
  <c r="Z5" i="9"/>
  <c r="Y5" i="9"/>
  <c r="X5" i="9"/>
  <c r="J108" i="9"/>
  <c r="J107" i="9"/>
  <c r="J106" i="9"/>
  <c r="J105" i="9"/>
  <c r="J104" i="9"/>
  <c r="J103" i="9"/>
  <c r="J102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I5" i="12"/>
  <c r="H5" i="12"/>
  <c r="G5" i="12"/>
  <c r="F5" i="12"/>
  <c r="E5" i="12"/>
  <c r="D5" i="12"/>
  <c r="C5" i="12"/>
  <c r="B5" i="12"/>
  <c r="I4" i="12"/>
  <c r="H4" i="12"/>
  <c r="G4" i="12"/>
  <c r="F4" i="12"/>
  <c r="E4" i="12"/>
  <c r="D4" i="12"/>
  <c r="C4" i="12"/>
  <c r="B4" i="12"/>
  <c r="AH228" i="10" l="1"/>
  <c r="AH240" i="10" s="1"/>
  <c r="AH67" i="10"/>
  <c r="V108" i="10"/>
  <c r="V109" i="10" s="1"/>
  <c r="Q108" i="10"/>
  <c r="AC228" i="10"/>
  <c r="AC67" i="10"/>
  <c r="AC210" i="10"/>
  <c r="AC240" i="10" s="1"/>
  <c r="Q90" i="10"/>
  <c r="Q109" i="10" s="1"/>
  <c r="AC50" i="10"/>
  <c r="AA228" i="10"/>
  <c r="O108" i="10"/>
  <c r="W108" i="10" s="1"/>
  <c r="AA67" i="10"/>
  <c r="AA210" i="10"/>
  <c r="O90" i="10"/>
  <c r="AA50" i="10"/>
  <c r="W76" i="10"/>
  <c r="O117" i="10"/>
  <c r="V115" i="10"/>
  <c r="AA74" i="10"/>
  <c r="AA115" i="10" s="1"/>
  <c r="AA77" i="10"/>
  <c r="AA118" i="10" s="1"/>
  <c r="V116" i="10"/>
  <c r="AH75" i="10"/>
  <c r="AH115" i="10" s="1"/>
  <c r="W77" i="10"/>
  <c r="W75" i="10"/>
  <c r="O119" i="10"/>
  <c r="V117" i="10"/>
  <c r="O116" i="10"/>
  <c r="O68" i="10"/>
  <c r="E252" i="10"/>
  <c r="D252" i="10"/>
  <c r="O79" i="10"/>
  <c r="C81" i="10"/>
  <c r="Q68" i="10"/>
  <c r="J81" i="10"/>
  <c r="W78" i="10"/>
  <c r="Q117" i="10"/>
  <c r="AC77" i="10"/>
  <c r="AI77" i="10" s="1"/>
  <c r="Q79" i="10"/>
  <c r="AC76" i="10"/>
  <c r="AC117" i="10" s="1"/>
  <c r="V68" i="10"/>
  <c r="R251" i="10"/>
  <c r="V251" i="10"/>
  <c r="V289" i="10" s="1"/>
  <c r="S251" i="10"/>
  <c r="S289" i="10" s="1"/>
  <c r="T251" i="10"/>
  <c r="T289" i="10" s="1"/>
  <c r="R289" i="10"/>
  <c r="P251" i="10"/>
  <c r="P289" i="10" s="1"/>
  <c r="U251" i="10"/>
  <c r="U289" i="10" s="1"/>
  <c r="Q251" i="10"/>
  <c r="Q289" i="10" s="1"/>
  <c r="Q172" i="10"/>
  <c r="AH119" i="10"/>
  <c r="AD251" i="10"/>
  <c r="AD289" i="10" s="1"/>
  <c r="AD172" i="10"/>
  <c r="AD208" i="10" s="1"/>
  <c r="AH251" i="10"/>
  <c r="AH289" i="10" s="1"/>
  <c r="AH172" i="10"/>
  <c r="AH208" i="10" s="1"/>
  <c r="AH110" i="10"/>
  <c r="AE251" i="10"/>
  <c r="AE289" i="10" s="1"/>
  <c r="AE172" i="10"/>
  <c r="AE208" i="10" s="1"/>
  <c r="AI70" i="10"/>
  <c r="AB251" i="10"/>
  <c r="AB289" i="10" s="1"/>
  <c r="AB172" i="10"/>
  <c r="AB208" i="10" s="1"/>
  <c r="AF251" i="10"/>
  <c r="AF289" i="10" s="1"/>
  <c r="AF172" i="10"/>
  <c r="AF208" i="10" s="1"/>
  <c r="AI71" i="10"/>
  <c r="AI75" i="10"/>
  <c r="AI78" i="10"/>
  <c r="AA172" i="10"/>
  <c r="AA208" i="10" s="1"/>
  <c r="AA79" i="10"/>
  <c r="AC251" i="10"/>
  <c r="AC289" i="10" s="1"/>
  <c r="AC172" i="10"/>
  <c r="AO172" i="10" s="1"/>
  <c r="AG251" i="10"/>
  <c r="AG289" i="10" s="1"/>
  <c r="AG172" i="10"/>
  <c r="AG208" i="10" s="1"/>
  <c r="AH117" i="10"/>
  <c r="Y134" i="10"/>
  <c r="Q119" i="10"/>
  <c r="W119" i="10" s="1"/>
  <c r="Q118" i="10"/>
  <c r="E81" i="10"/>
  <c r="Y8" i="9"/>
  <c r="Z8" i="9" s="1"/>
  <c r="AA8" i="9" s="1"/>
  <c r="AB8" i="9" s="1"/>
  <c r="AC8" i="9" s="1"/>
  <c r="AD8" i="9" s="1"/>
  <c r="AE8" i="9" s="1"/>
  <c r="AI228" i="10" l="1"/>
  <c r="AH68" i="10"/>
  <c r="AC68" i="10"/>
  <c r="AI67" i="10"/>
  <c r="AI50" i="10"/>
  <c r="AA68" i="10"/>
  <c r="AA81" i="10" s="1"/>
  <c r="W90" i="10"/>
  <c r="O109" i="10"/>
  <c r="W109" i="10" s="1"/>
  <c r="AI210" i="10"/>
  <c r="AI240" i="10" s="1"/>
  <c r="AA240" i="10"/>
  <c r="AC79" i="10"/>
  <c r="W117" i="10"/>
  <c r="AI76" i="10"/>
  <c r="Q81" i="10"/>
  <c r="O81" i="10"/>
  <c r="P174" i="10"/>
  <c r="P210" i="10" s="1"/>
  <c r="P173" i="10"/>
  <c r="P209" i="10" s="1"/>
  <c r="D253" i="10"/>
  <c r="F252" i="10"/>
  <c r="AC119" i="10"/>
  <c r="AI119" i="10" s="1"/>
  <c r="AC118" i="10"/>
  <c r="AI117" i="10"/>
  <c r="AC81" i="10"/>
  <c r="G252" i="10"/>
  <c r="Y9" i="9"/>
  <c r="Z9" i="9" s="1"/>
  <c r="AA9" i="9" s="1"/>
  <c r="AB9" i="9" s="1"/>
  <c r="AC9" i="9" s="1"/>
  <c r="AD9" i="9" s="1"/>
  <c r="AE9" i="9" s="1"/>
  <c r="AI68" i="10" l="1"/>
  <c r="Q173" i="10"/>
  <c r="Q209" i="10" s="1"/>
  <c r="E253" i="10"/>
  <c r="Q174" i="10"/>
  <c r="Q210" i="10" s="1"/>
  <c r="H252" i="10"/>
  <c r="Y10" i="9"/>
  <c r="Z10" i="9" s="1"/>
  <c r="AA10" i="9" s="1"/>
  <c r="AB10" i="9" s="1"/>
  <c r="AC10" i="9" s="1"/>
  <c r="AD10" i="9" s="1"/>
  <c r="AE10" i="9" s="1"/>
  <c r="R174" i="10" l="1"/>
  <c r="R210" i="10" s="1"/>
  <c r="R173" i="10"/>
  <c r="R209" i="10" s="1"/>
  <c r="F253" i="10"/>
  <c r="I252" i="10"/>
  <c r="Y11" i="9"/>
  <c r="Z11" i="9" s="1"/>
  <c r="AA11" i="9" s="1"/>
  <c r="AB11" i="9" s="1"/>
  <c r="AC11" i="9" s="1"/>
  <c r="AD11" i="9" s="1"/>
  <c r="AE11" i="9" s="1"/>
  <c r="S174" i="10" l="1"/>
  <c r="S210" i="10" s="1"/>
  <c r="S173" i="10"/>
  <c r="S209" i="10" s="1"/>
  <c r="G253" i="10"/>
  <c r="J252" i="10"/>
  <c r="Y12" i="9"/>
  <c r="Z12" i="9" s="1"/>
  <c r="AA12" i="9" s="1"/>
  <c r="AB12" i="9" s="1"/>
  <c r="AC12" i="9" s="1"/>
  <c r="AD12" i="9" s="1"/>
  <c r="AE12" i="9" s="1"/>
  <c r="T173" i="10" l="1"/>
  <c r="T209" i="10" s="1"/>
  <c r="H253" i="10"/>
  <c r="T174" i="10"/>
  <c r="T210" i="10" s="1"/>
  <c r="Y13" i="9"/>
  <c r="Z13" i="9" s="1"/>
  <c r="AA13" i="9" s="1"/>
  <c r="AB13" i="9" s="1"/>
  <c r="AC13" i="9" s="1"/>
  <c r="AD13" i="9" s="1"/>
  <c r="AE13" i="9" s="1"/>
  <c r="U174" i="10" l="1"/>
  <c r="U210" i="10" s="1"/>
  <c r="U173" i="10"/>
  <c r="U209" i="10" s="1"/>
  <c r="I253" i="10"/>
  <c r="Y14" i="9"/>
  <c r="Z14" i="9" s="1"/>
  <c r="AA14" i="9" s="1"/>
  <c r="AB14" i="9" s="1"/>
  <c r="AC14" i="9" s="1"/>
  <c r="AD14" i="9" s="1"/>
  <c r="AE14" i="9" s="1"/>
  <c r="V173" i="10" l="1"/>
  <c r="V209" i="10" s="1"/>
  <c r="J253" i="10"/>
  <c r="V174" i="10"/>
  <c r="V210" i="10" s="1"/>
  <c r="Y15" i="9"/>
  <c r="Z15" i="9" s="1"/>
  <c r="AA15" i="9" s="1"/>
  <c r="AB15" i="9" s="1"/>
  <c r="AC15" i="9" s="1"/>
  <c r="AD15" i="9" s="1"/>
  <c r="AE15" i="9" s="1"/>
  <c r="Y16" i="9" l="1"/>
  <c r="Z16" i="9" s="1"/>
  <c r="AA16" i="9" s="1"/>
  <c r="AB16" i="9" s="1"/>
  <c r="AC16" i="9" s="1"/>
  <c r="AD16" i="9" s="1"/>
  <c r="AE16" i="9" s="1"/>
  <c r="Y17" i="9" l="1"/>
  <c r="Z17" i="9" s="1"/>
  <c r="AA17" i="9" s="1"/>
  <c r="AB17" i="9" s="1"/>
  <c r="AC17" i="9" s="1"/>
  <c r="AD17" i="9" s="1"/>
  <c r="AE17" i="9" s="1"/>
  <c r="Y18" i="9" l="1"/>
  <c r="Z18" i="9" s="1"/>
  <c r="AA18" i="9" s="1"/>
  <c r="AB18" i="9" s="1"/>
  <c r="AC18" i="9" s="1"/>
  <c r="AD18" i="9" s="1"/>
  <c r="AE18" i="9" s="1"/>
  <c r="Y19" i="9" l="1"/>
  <c r="Z19" i="9" s="1"/>
  <c r="AA19" i="9" s="1"/>
  <c r="AB19" i="9" s="1"/>
  <c r="AC19" i="9" s="1"/>
  <c r="AD19" i="9" s="1"/>
  <c r="AE19" i="9" s="1"/>
  <c r="O192" i="10" l="1"/>
  <c r="O228" i="10" s="1"/>
  <c r="Y20" i="9"/>
  <c r="Z20" i="9" s="1"/>
  <c r="AA20" i="9" s="1"/>
  <c r="AB20" i="9" s="1"/>
  <c r="AC20" i="9" s="1"/>
  <c r="AD20" i="9" s="1"/>
  <c r="AE20" i="9" s="1"/>
  <c r="O309" i="10" l="1"/>
  <c r="AA30" i="10"/>
  <c r="D271" i="10"/>
  <c r="P192" i="10"/>
  <c r="P228" i="10" s="1"/>
  <c r="AA309" i="10" l="1"/>
  <c r="AM192" i="10"/>
  <c r="AM228" i="10" s="1"/>
  <c r="AA154" i="10"/>
  <c r="AA29" i="10"/>
  <c r="AA153" i="10"/>
  <c r="AA108" i="10"/>
  <c r="Q192" i="10"/>
  <c r="Q228" i="10" s="1"/>
  <c r="E271" i="10"/>
  <c r="E108" i="10"/>
  <c r="E109" i="10" s="1"/>
  <c r="P309" i="10"/>
  <c r="AB30" i="10"/>
  <c r="AB271" i="10" l="1"/>
  <c r="AB309" i="10"/>
  <c r="AB154" i="10"/>
  <c r="AB29" i="10"/>
  <c r="AN191" i="10" s="1"/>
  <c r="AN227" i="10" s="1"/>
  <c r="AN192" i="10"/>
  <c r="AN228" i="10" s="1"/>
  <c r="AB153" i="10"/>
  <c r="AA308" i="10"/>
  <c r="AA28" i="10"/>
  <c r="AA152" i="10"/>
  <c r="AA107" i="10"/>
  <c r="AM191" i="10"/>
  <c r="AM227" i="10" s="1"/>
  <c r="F271" i="10"/>
  <c r="R192" i="10"/>
  <c r="R228" i="10" s="1"/>
  <c r="Q309" i="10"/>
  <c r="AC30" i="10"/>
  <c r="AA151" i="10" l="1"/>
  <c r="AA307" i="10"/>
  <c r="AA27" i="10"/>
  <c r="AM189" i="10" s="1"/>
  <c r="AM225" i="10" s="1"/>
  <c r="AA106" i="10"/>
  <c r="AC271" i="10"/>
  <c r="AC309" i="10"/>
  <c r="AO192" i="10"/>
  <c r="AO228" i="10" s="1"/>
  <c r="AC29" i="10"/>
  <c r="AC153" i="10"/>
  <c r="AC154" i="10"/>
  <c r="AC108" i="10"/>
  <c r="AM190" i="10"/>
  <c r="AM226" i="10" s="1"/>
  <c r="AB152" i="10"/>
  <c r="AB308" i="10"/>
  <c r="AB28" i="10"/>
  <c r="AN190" i="10" s="1"/>
  <c r="AN226" i="10" s="1"/>
  <c r="S192" i="10"/>
  <c r="S228" i="10" s="1"/>
  <c r="G271" i="10"/>
  <c r="R309" i="10"/>
  <c r="AD30" i="10"/>
  <c r="AA150" i="10" l="1"/>
  <c r="AA306" i="10"/>
  <c r="AA26" i="10"/>
  <c r="AM188" i="10" s="1"/>
  <c r="AM224" i="10" s="1"/>
  <c r="AA105" i="10"/>
  <c r="AC152" i="10"/>
  <c r="AC308" i="10"/>
  <c r="AC28" i="10"/>
  <c r="AO190" i="10" s="1"/>
  <c r="AO226" i="10" s="1"/>
  <c r="AC107" i="10"/>
  <c r="AO191" i="10"/>
  <c r="AO227" i="10" s="1"/>
  <c r="AD271" i="10"/>
  <c r="AD309" i="10"/>
  <c r="AP192" i="10"/>
  <c r="AP228" i="10" s="1"/>
  <c r="AD154" i="10"/>
  <c r="AD153" i="10"/>
  <c r="AD29" i="10"/>
  <c r="AP191" i="10" s="1"/>
  <c r="AP227" i="10" s="1"/>
  <c r="AB151" i="10"/>
  <c r="AB307" i="10"/>
  <c r="AB27" i="10"/>
  <c r="T192" i="10"/>
  <c r="T228" i="10" s="1"/>
  <c r="H271" i="10"/>
  <c r="AE30" i="10"/>
  <c r="S309" i="10"/>
  <c r="M287" i="10"/>
  <c r="V73" i="10"/>
  <c r="V72" i="10"/>
  <c r="V71" i="10"/>
  <c r="M172" i="10"/>
  <c r="N174" i="10"/>
  <c r="N192" i="10" s="1"/>
  <c r="M174" i="10"/>
  <c r="W1" i="10"/>
  <c r="M249" i="10"/>
  <c r="M131" i="10"/>
  <c r="M85" i="10"/>
  <c r="W69" i="10"/>
  <c r="W48" i="10"/>
  <c r="M47" i="10"/>
  <c r="M134" i="10" s="1"/>
  <c r="M44" i="10"/>
  <c r="K79" i="10"/>
  <c r="K78" i="10"/>
  <c r="K76" i="10"/>
  <c r="K75" i="10"/>
  <c r="K74" i="10"/>
  <c r="K73" i="10"/>
  <c r="K72" i="10"/>
  <c r="K71" i="10"/>
  <c r="K70" i="10"/>
  <c r="K69" i="10"/>
  <c r="K67" i="10"/>
  <c r="K49" i="10"/>
  <c r="K48" i="10"/>
  <c r="K81" i="10"/>
  <c r="AB150" i="10" l="1"/>
  <c r="AB306" i="10"/>
  <c r="AB26" i="10"/>
  <c r="AD152" i="10"/>
  <c r="AD308" i="10"/>
  <c r="AD28" i="10"/>
  <c r="AE271" i="10"/>
  <c r="AQ192" i="10"/>
  <c r="AQ228" i="10" s="1"/>
  <c r="AE309" i="10"/>
  <c r="AE153" i="10"/>
  <c r="AE154" i="10"/>
  <c r="AE29" i="10"/>
  <c r="AQ191" i="10" s="1"/>
  <c r="AQ227" i="10" s="1"/>
  <c r="AC151" i="10"/>
  <c r="AC307" i="10"/>
  <c r="AC27" i="10"/>
  <c r="AC106" i="10"/>
  <c r="AN189" i="10"/>
  <c r="AN225" i="10" s="1"/>
  <c r="AA305" i="10"/>
  <c r="AA25" i="10"/>
  <c r="AM187" i="10" s="1"/>
  <c r="AM223" i="10" s="1"/>
  <c r="AA104" i="10"/>
  <c r="AA149" i="10"/>
  <c r="V79" i="10"/>
  <c r="AH72" i="10"/>
  <c r="V111" i="10"/>
  <c r="AH73" i="10"/>
  <c r="V112" i="10"/>
  <c r="AH74" i="10"/>
  <c r="V113" i="10"/>
  <c r="U192" i="10"/>
  <c r="U228" i="10" s="1"/>
  <c r="I271" i="10"/>
  <c r="AF30" i="10"/>
  <c r="T309" i="10"/>
  <c r="W72" i="10"/>
  <c r="K68" i="10"/>
  <c r="W71" i="10"/>
  <c r="W70" i="10"/>
  <c r="W67" i="10"/>
  <c r="W49" i="10"/>
  <c r="W73" i="10"/>
  <c r="W74" i="10"/>
  <c r="AE270" i="10" l="1"/>
  <c r="AC150" i="10"/>
  <c r="AC306" i="10"/>
  <c r="AC26" i="10"/>
  <c r="AC105" i="10"/>
  <c r="AD151" i="10"/>
  <c r="AD307" i="10"/>
  <c r="AD27" i="10"/>
  <c r="AB149" i="10"/>
  <c r="AB305" i="10"/>
  <c r="AB25" i="10"/>
  <c r="AF271" i="10"/>
  <c r="AF309" i="10"/>
  <c r="AR192" i="10"/>
  <c r="AR228" i="10" s="1"/>
  <c r="AF154" i="10"/>
  <c r="AF29" i="10"/>
  <c r="AR191" i="10" s="1"/>
  <c r="AR227" i="10" s="1"/>
  <c r="AF153" i="10"/>
  <c r="AO189" i="10"/>
  <c r="AO225" i="10" s="1"/>
  <c r="AE152" i="10"/>
  <c r="AE308" i="10"/>
  <c r="AE28" i="10"/>
  <c r="AQ190" i="10" s="1"/>
  <c r="AQ226" i="10" s="1"/>
  <c r="AP190" i="10"/>
  <c r="AP226" i="10" s="1"/>
  <c r="AN188" i="10"/>
  <c r="AN224" i="10" s="1"/>
  <c r="AA304" i="10"/>
  <c r="AA24" i="10"/>
  <c r="AA148" i="10"/>
  <c r="AA103" i="10"/>
  <c r="AH113" i="10"/>
  <c r="AI73" i="10"/>
  <c r="AI74" i="10"/>
  <c r="AH114" i="10"/>
  <c r="AH112" i="10"/>
  <c r="AH79" i="10"/>
  <c r="AI72" i="10"/>
  <c r="V118" i="10"/>
  <c r="W79" i="10"/>
  <c r="V81" i="10"/>
  <c r="W81" i="10" s="1"/>
  <c r="V192" i="10"/>
  <c r="V228" i="10" s="1"/>
  <c r="J271" i="10"/>
  <c r="U309" i="10"/>
  <c r="AG30" i="10"/>
  <c r="W68" i="10"/>
  <c r="D144" i="9"/>
  <c r="D57" i="9"/>
  <c r="D62" i="9"/>
  <c r="D18" i="9"/>
  <c r="D154" i="9"/>
  <c r="D55" i="9"/>
  <c r="D30" i="9"/>
  <c r="D14" i="9"/>
  <c r="D150" i="9"/>
  <c r="D153" i="9"/>
  <c r="D68" i="9"/>
  <c r="D32" i="9"/>
  <c r="D151" i="9"/>
  <c r="D36" i="9"/>
  <c r="D109" i="9"/>
  <c r="D27" i="9"/>
  <c r="D43" i="9"/>
  <c r="D175" i="9"/>
  <c r="D24" i="9"/>
  <c r="D35" i="9"/>
  <c r="D90" i="9"/>
  <c r="D54" i="9"/>
  <c r="D72" i="9"/>
  <c r="D106" i="9"/>
  <c r="D63" i="9"/>
  <c r="D108" i="9"/>
  <c r="D164" i="9"/>
  <c r="D85" i="9"/>
  <c r="D165" i="9"/>
  <c r="D56" i="9"/>
  <c r="D122" i="9"/>
  <c r="D157" i="9"/>
  <c r="D166" i="9"/>
  <c r="D22" i="9"/>
  <c r="D123" i="9"/>
  <c r="D60" i="9"/>
  <c r="D69" i="9"/>
  <c r="D104" i="9"/>
  <c r="D17" i="9"/>
  <c r="D77" i="9"/>
  <c r="D87" i="9"/>
  <c r="D145" i="9"/>
  <c r="D31" i="9"/>
  <c r="D71" i="9"/>
  <c r="D171" i="9"/>
  <c r="D135" i="9"/>
  <c r="D48" i="9"/>
  <c r="D107" i="9"/>
  <c r="D40" i="9"/>
  <c r="D13" i="9"/>
  <c r="D79" i="9"/>
  <c r="D147" i="9"/>
  <c r="D76" i="9"/>
  <c r="D121" i="9"/>
  <c r="D34" i="9"/>
  <c r="D136" i="9"/>
  <c r="D110" i="9"/>
  <c r="D170" i="9"/>
  <c r="D120" i="9"/>
  <c r="D81" i="9"/>
  <c r="D129" i="9"/>
  <c r="D133" i="9"/>
  <c r="D41" i="9"/>
  <c r="D112" i="9"/>
  <c r="D16" i="9"/>
  <c r="D173" i="9"/>
  <c r="D111" i="9"/>
  <c r="D37" i="9"/>
  <c r="D128" i="9"/>
  <c r="D80" i="9"/>
  <c r="D52" i="9"/>
  <c r="D156" i="9"/>
  <c r="D73" i="9"/>
  <c r="D119" i="9"/>
  <c r="D53" i="9"/>
  <c r="D51" i="9"/>
  <c r="D98" i="9"/>
  <c r="D82" i="9"/>
  <c r="D61" i="9"/>
  <c r="D126" i="9"/>
  <c r="D33" i="9"/>
  <c r="D78" i="9"/>
  <c r="D29" i="9"/>
  <c r="D92" i="9"/>
  <c r="D59" i="9"/>
  <c r="D102" i="9"/>
  <c r="D50" i="9"/>
  <c r="D93" i="9"/>
  <c r="D12" i="9"/>
  <c r="D91" i="9"/>
  <c r="D140" i="9"/>
  <c r="D134" i="9"/>
  <c r="D47" i="9"/>
  <c r="D139" i="9"/>
  <c r="D26" i="9"/>
  <c r="D83" i="9"/>
  <c r="D39" i="9"/>
  <c r="D137" i="9"/>
  <c r="D118" i="9"/>
  <c r="D117" i="9"/>
  <c r="D44" i="9"/>
  <c r="D132" i="9"/>
  <c r="D103" i="9"/>
  <c r="D148" i="9"/>
  <c r="D138" i="9"/>
  <c r="D67" i="9"/>
  <c r="D94" i="9"/>
  <c r="D99" i="9"/>
  <c r="D66" i="9"/>
  <c r="D45" i="9"/>
  <c r="D6" i="9"/>
  <c r="D95" i="9"/>
  <c r="D75" i="9"/>
  <c r="D19" i="9"/>
  <c r="D20" i="9"/>
  <c r="D42" i="9"/>
  <c r="D155" i="9"/>
  <c r="D142" i="9"/>
  <c r="D146" i="9"/>
  <c r="D89" i="9"/>
  <c r="D15" i="9"/>
  <c r="D11" i="9"/>
  <c r="D46" i="9"/>
  <c r="D70" i="9"/>
  <c r="D38" i="9"/>
  <c r="D64" i="9"/>
  <c r="D163" i="9"/>
  <c r="D127" i="9"/>
  <c r="D172" i="9"/>
  <c r="D10" i="9"/>
  <c r="D96" i="9"/>
  <c r="D105" i="9"/>
  <c r="D149" i="9"/>
  <c r="D65" i="9"/>
  <c r="D9" i="9"/>
  <c r="D21" i="9"/>
  <c r="D131" i="9"/>
  <c r="D49" i="9"/>
  <c r="D8" i="9"/>
  <c r="D167" i="9"/>
  <c r="D88" i="9"/>
  <c r="D130" i="9"/>
  <c r="D58" i="9"/>
  <c r="D28" i="9"/>
  <c r="D84" i="9"/>
  <c r="D141" i="9"/>
  <c r="D25" i="9"/>
  <c r="D7" i="9"/>
  <c r="D125" i="9"/>
  <c r="D174" i="9"/>
  <c r="D116" i="9"/>
  <c r="D124" i="9"/>
  <c r="D115" i="9"/>
  <c r="D176" i="9"/>
  <c r="D152" i="9"/>
  <c r="D23" i="9"/>
  <c r="D114" i="9"/>
  <c r="D86" i="9"/>
  <c r="D97" i="9"/>
  <c r="D113" i="9"/>
  <c r="D74" i="9"/>
  <c r="D143" i="9"/>
  <c r="C144" i="9"/>
  <c r="C57" i="9"/>
  <c r="C62" i="9"/>
  <c r="C18" i="9"/>
  <c r="C154" i="9"/>
  <c r="C55" i="9"/>
  <c r="C30" i="9"/>
  <c r="C14" i="9"/>
  <c r="C150" i="9"/>
  <c r="C153" i="9"/>
  <c r="C68" i="9"/>
  <c r="C32" i="9"/>
  <c r="C151" i="9"/>
  <c r="C36" i="9"/>
  <c r="C109" i="9"/>
  <c r="C27" i="9"/>
  <c r="C43" i="9"/>
  <c r="C175" i="9"/>
  <c r="C24" i="9"/>
  <c r="C35" i="9"/>
  <c r="C90" i="9"/>
  <c r="C54" i="9"/>
  <c r="C72" i="9"/>
  <c r="C106" i="9"/>
  <c r="C63" i="9"/>
  <c r="C108" i="9"/>
  <c r="C164" i="9"/>
  <c r="C85" i="9"/>
  <c r="C165" i="9"/>
  <c r="C56" i="9"/>
  <c r="C122" i="9"/>
  <c r="C166" i="9"/>
  <c r="C22" i="9"/>
  <c r="C123" i="9"/>
  <c r="C60" i="9"/>
  <c r="C69" i="9"/>
  <c r="C104" i="9"/>
  <c r="C17" i="9"/>
  <c r="C77" i="9"/>
  <c r="C87" i="9"/>
  <c r="C145" i="9"/>
  <c r="C31" i="9"/>
  <c r="C71" i="9"/>
  <c r="C171" i="9"/>
  <c r="C135" i="9"/>
  <c r="C48" i="9"/>
  <c r="C107" i="9"/>
  <c r="C40" i="9"/>
  <c r="C13" i="9"/>
  <c r="C79" i="9"/>
  <c r="C147" i="9"/>
  <c r="C76" i="9"/>
  <c r="C121" i="9"/>
  <c r="C34" i="9"/>
  <c r="C136" i="9"/>
  <c r="C110" i="9"/>
  <c r="C170" i="9"/>
  <c r="C120" i="9"/>
  <c r="C81" i="9"/>
  <c r="C129" i="9"/>
  <c r="C133" i="9"/>
  <c r="C41" i="9"/>
  <c r="C112" i="9"/>
  <c r="C16" i="9"/>
  <c r="C173" i="9"/>
  <c r="C111" i="9"/>
  <c r="C37" i="9"/>
  <c r="C128" i="9"/>
  <c r="C80" i="9"/>
  <c r="C52" i="9"/>
  <c r="C156" i="9"/>
  <c r="C73" i="9"/>
  <c r="C119" i="9"/>
  <c r="C53" i="9"/>
  <c r="C51" i="9"/>
  <c r="C98" i="9"/>
  <c r="C82" i="9"/>
  <c r="C61" i="9"/>
  <c r="C126" i="9"/>
  <c r="C33" i="9"/>
  <c r="C78" i="9"/>
  <c r="C29" i="9"/>
  <c r="C92" i="9"/>
  <c r="C59" i="9"/>
  <c r="C102" i="9"/>
  <c r="C50" i="9"/>
  <c r="C93" i="9"/>
  <c r="C12" i="9"/>
  <c r="C91" i="9"/>
  <c r="C140" i="9"/>
  <c r="C134" i="9"/>
  <c r="C47" i="9"/>
  <c r="C139" i="9"/>
  <c r="C26" i="9"/>
  <c r="C83" i="9"/>
  <c r="C39" i="9"/>
  <c r="C137" i="9"/>
  <c r="C118" i="9"/>
  <c r="C117" i="9"/>
  <c r="C44" i="9"/>
  <c r="C132" i="9"/>
  <c r="C103" i="9"/>
  <c r="C148" i="9"/>
  <c r="C138" i="9"/>
  <c r="C67" i="9"/>
  <c r="C94" i="9"/>
  <c r="C99" i="9"/>
  <c r="C66" i="9"/>
  <c r="C45" i="9"/>
  <c r="C6" i="9"/>
  <c r="C95" i="9"/>
  <c r="C75" i="9"/>
  <c r="C19" i="9"/>
  <c r="C20" i="9"/>
  <c r="C42" i="9"/>
  <c r="C155" i="9"/>
  <c r="C142" i="9"/>
  <c r="C146" i="9"/>
  <c r="C89" i="9"/>
  <c r="C15" i="9"/>
  <c r="C11" i="9"/>
  <c r="C46" i="9"/>
  <c r="C70" i="9"/>
  <c r="C38" i="9"/>
  <c r="C64" i="9"/>
  <c r="C163" i="9"/>
  <c r="C127" i="9"/>
  <c r="C172" i="9"/>
  <c r="C10" i="9"/>
  <c r="C96" i="9"/>
  <c r="C105" i="9"/>
  <c r="C149" i="9"/>
  <c r="C65" i="9"/>
  <c r="C9" i="9"/>
  <c r="C21" i="9"/>
  <c r="C131" i="9"/>
  <c r="C49" i="9"/>
  <c r="C8" i="9"/>
  <c r="C167" i="9"/>
  <c r="C88" i="9"/>
  <c r="C130" i="9"/>
  <c r="C58" i="9"/>
  <c r="C28" i="9"/>
  <c r="C84" i="9"/>
  <c r="C141" i="9"/>
  <c r="C25" i="9"/>
  <c r="C7" i="9"/>
  <c r="C125" i="9"/>
  <c r="C174" i="9"/>
  <c r="C116" i="9"/>
  <c r="C124" i="9"/>
  <c r="C115" i="9"/>
  <c r="C176" i="9"/>
  <c r="C152" i="9"/>
  <c r="C23" i="9"/>
  <c r="C114" i="9"/>
  <c r="C86" i="9"/>
  <c r="C97" i="9"/>
  <c r="C113" i="9"/>
  <c r="C74" i="9"/>
  <c r="C143" i="9"/>
  <c r="G144" i="9"/>
  <c r="G57" i="9"/>
  <c r="G62" i="9"/>
  <c r="G18" i="9"/>
  <c r="G154" i="9"/>
  <c r="G55" i="9"/>
  <c r="G30" i="9"/>
  <c r="G14" i="9"/>
  <c r="G150" i="9"/>
  <c r="G153" i="9"/>
  <c r="G68" i="9"/>
  <c r="G32" i="9"/>
  <c r="G151" i="9"/>
  <c r="G36" i="9"/>
  <c r="G109" i="9"/>
  <c r="G27" i="9"/>
  <c r="G43" i="9"/>
  <c r="G175" i="9"/>
  <c r="G24" i="9"/>
  <c r="G35" i="9"/>
  <c r="G90" i="9"/>
  <c r="G54" i="9"/>
  <c r="G72" i="9"/>
  <c r="G106" i="9"/>
  <c r="G63" i="9"/>
  <c r="G108" i="9"/>
  <c r="G164" i="9"/>
  <c r="G85" i="9"/>
  <c r="G165" i="9"/>
  <c r="G56" i="9"/>
  <c r="G122" i="9"/>
  <c r="G157" i="9"/>
  <c r="H157" i="9" s="1"/>
  <c r="G166" i="9"/>
  <c r="G22" i="9"/>
  <c r="G123" i="9"/>
  <c r="G60" i="9"/>
  <c r="G69" i="9"/>
  <c r="G104" i="9"/>
  <c r="G17" i="9"/>
  <c r="G77" i="9"/>
  <c r="G87" i="9"/>
  <c r="G145" i="9"/>
  <c r="G31" i="9"/>
  <c r="G71" i="9"/>
  <c r="G171" i="9"/>
  <c r="G135" i="9"/>
  <c r="G48" i="9"/>
  <c r="G107" i="9"/>
  <c r="G40" i="9"/>
  <c r="G13" i="9"/>
  <c r="G79" i="9"/>
  <c r="G147" i="9"/>
  <c r="G76" i="9"/>
  <c r="G121" i="9"/>
  <c r="G34" i="9"/>
  <c r="G136" i="9"/>
  <c r="G110" i="9"/>
  <c r="G170" i="9"/>
  <c r="G120" i="9"/>
  <c r="G81" i="9"/>
  <c r="G129" i="9"/>
  <c r="G133" i="9"/>
  <c r="G41" i="9"/>
  <c r="G112" i="9"/>
  <c r="G16" i="9"/>
  <c r="G173" i="9"/>
  <c r="G111" i="9"/>
  <c r="G37" i="9"/>
  <c r="G128" i="9"/>
  <c r="G80" i="9"/>
  <c r="G52" i="9"/>
  <c r="G156" i="9"/>
  <c r="G73" i="9"/>
  <c r="G119" i="9"/>
  <c r="G53" i="9"/>
  <c r="G51" i="9"/>
  <c r="G98" i="9"/>
  <c r="G82" i="9"/>
  <c r="G61" i="9"/>
  <c r="G126" i="9"/>
  <c r="G33" i="9"/>
  <c r="G78" i="9"/>
  <c r="G29" i="9"/>
  <c r="G92" i="9"/>
  <c r="G59" i="9"/>
  <c r="G102" i="9"/>
  <c r="G50" i="9"/>
  <c r="G93" i="9"/>
  <c r="G12" i="9"/>
  <c r="G91" i="9"/>
  <c r="G140" i="9"/>
  <c r="G134" i="9"/>
  <c r="G47" i="9"/>
  <c r="G139" i="9"/>
  <c r="G26" i="9"/>
  <c r="G83" i="9"/>
  <c r="G39" i="9"/>
  <c r="G137" i="9"/>
  <c r="G118" i="9"/>
  <c r="G117" i="9"/>
  <c r="G44" i="9"/>
  <c r="G132" i="9"/>
  <c r="G103" i="9"/>
  <c r="G148" i="9"/>
  <c r="G138" i="9"/>
  <c r="G67" i="9"/>
  <c r="G94" i="9"/>
  <c r="G99" i="9"/>
  <c r="G66" i="9"/>
  <c r="G45" i="9"/>
  <c r="G95" i="9"/>
  <c r="G75" i="9"/>
  <c r="G19" i="9"/>
  <c r="G20" i="9"/>
  <c r="G42" i="9"/>
  <c r="G155" i="9"/>
  <c r="G142" i="9"/>
  <c r="G146" i="9"/>
  <c r="G89" i="9"/>
  <c r="G15" i="9"/>
  <c r="G11" i="9"/>
  <c r="G46" i="9"/>
  <c r="G70" i="9"/>
  <c r="G38" i="9"/>
  <c r="G64" i="9"/>
  <c r="G163" i="9"/>
  <c r="G127" i="9"/>
  <c r="G172" i="9"/>
  <c r="G10" i="9"/>
  <c r="G96" i="9"/>
  <c r="G105" i="9"/>
  <c r="G149" i="9"/>
  <c r="G65" i="9"/>
  <c r="G9" i="9"/>
  <c r="G21" i="9"/>
  <c r="G131" i="9"/>
  <c r="G49" i="9"/>
  <c r="G8" i="9"/>
  <c r="G167" i="9"/>
  <c r="G88" i="9"/>
  <c r="G130" i="9"/>
  <c r="G58" i="9"/>
  <c r="G28" i="9"/>
  <c r="G84" i="9"/>
  <c r="G141" i="9"/>
  <c r="G25" i="9"/>
  <c r="G7" i="9"/>
  <c r="G125" i="9"/>
  <c r="G174" i="9"/>
  <c r="G116" i="9"/>
  <c r="G124" i="9"/>
  <c r="G115" i="9"/>
  <c r="G176" i="9"/>
  <c r="G152" i="9"/>
  <c r="G23" i="9"/>
  <c r="G114" i="9"/>
  <c r="G86" i="9"/>
  <c r="G97" i="9"/>
  <c r="G113" i="9"/>
  <c r="G74" i="9"/>
  <c r="G143" i="9"/>
  <c r="E144" i="9"/>
  <c r="E57" i="9"/>
  <c r="E62" i="9"/>
  <c r="E18" i="9"/>
  <c r="E154" i="9"/>
  <c r="E55" i="9"/>
  <c r="E30" i="9"/>
  <c r="E14" i="9"/>
  <c r="E150" i="9"/>
  <c r="E153" i="9"/>
  <c r="E68" i="9"/>
  <c r="E32" i="9"/>
  <c r="E151" i="9"/>
  <c r="E36" i="9"/>
  <c r="E109" i="9"/>
  <c r="E27" i="9"/>
  <c r="E43" i="9"/>
  <c r="E175" i="9"/>
  <c r="E24" i="9"/>
  <c r="E35" i="9"/>
  <c r="E90" i="9"/>
  <c r="E54" i="9"/>
  <c r="E72" i="9"/>
  <c r="E106" i="9"/>
  <c r="E63" i="9"/>
  <c r="E108" i="9"/>
  <c r="E164" i="9"/>
  <c r="E85" i="9"/>
  <c r="E165" i="9"/>
  <c r="E56" i="9"/>
  <c r="E122" i="9"/>
  <c r="E157" i="9"/>
  <c r="E166" i="9"/>
  <c r="E22" i="9"/>
  <c r="E123" i="9"/>
  <c r="E60" i="9"/>
  <c r="E69" i="9"/>
  <c r="E104" i="9"/>
  <c r="E17" i="9"/>
  <c r="E77" i="9"/>
  <c r="E87" i="9"/>
  <c r="E145" i="9"/>
  <c r="E31" i="9"/>
  <c r="E71" i="9"/>
  <c r="E171" i="9"/>
  <c r="E135" i="9"/>
  <c r="E48" i="9"/>
  <c r="E107" i="9"/>
  <c r="E40" i="9"/>
  <c r="E13" i="9"/>
  <c r="E79" i="9"/>
  <c r="E147" i="9"/>
  <c r="E76" i="9"/>
  <c r="E121" i="9"/>
  <c r="E34" i="9"/>
  <c r="E136" i="9"/>
  <c r="E110" i="9"/>
  <c r="E170" i="9"/>
  <c r="E120" i="9"/>
  <c r="E81" i="9"/>
  <c r="E129" i="9"/>
  <c r="E133" i="9"/>
  <c r="E41" i="9"/>
  <c r="E112" i="9"/>
  <c r="E16" i="9"/>
  <c r="E173" i="9"/>
  <c r="E111" i="9"/>
  <c r="E37" i="9"/>
  <c r="E128" i="9"/>
  <c r="E80" i="9"/>
  <c r="E52" i="9"/>
  <c r="E156" i="9"/>
  <c r="E73" i="9"/>
  <c r="E119" i="9"/>
  <c r="E53" i="9"/>
  <c r="E51" i="9"/>
  <c r="E98" i="9"/>
  <c r="E82" i="9"/>
  <c r="E61" i="9"/>
  <c r="E126" i="9"/>
  <c r="E33" i="9"/>
  <c r="E78" i="9"/>
  <c r="E29" i="9"/>
  <c r="E92" i="9"/>
  <c r="E59" i="9"/>
  <c r="E102" i="9"/>
  <c r="E50" i="9"/>
  <c r="E93" i="9"/>
  <c r="E12" i="9"/>
  <c r="E91" i="9"/>
  <c r="E140" i="9"/>
  <c r="E134" i="9"/>
  <c r="E47" i="9"/>
  <c r="E139" i="9"/>
  <c r="E26" i="9"/>
  <c r="E83" i="9"/>
  <c r="E39" i="9"/>
  <c r="E137" i="9"/>
  <c r="E118" i="9"/>
  <c r="E117" i="9"/>
  <c r="E44" i="9"/>
  <c r="E132" i="9"/>
  <c r="E103" i="9"/>
  <c r="E148" i="9"/>
  <c r="E138" i="9"/>
  <c r="E67" i="9"/>
  <c r="E94" i="9"/>
  <c r="E99" i="9"/>
  <c r="E66" i="9"/>
  <c r="E45" i="9"/>
  <c r="E6" i="9"/>
  <c r="E95" i="9"/>
  <c r="E75" i="9"/>
  <c r="E19" i="9"/>
  <c r="E20" i="9"/>
  <c r="E42" i="9"/>
  <c r="E155" i="9"/>
  <c r="E142" i="9"/>
  <c r="E146" i="9"/>
  <c r="E89" i="9"/>
  <c r="E15" i="9"/>
  <c r="E11" i="9"/>
  <c r="E46" i="9"/>
  <c r="E70" i="9"/>
  <c r="E38" i="9"/>
  <c r="E64" i="9"/>
  <c r="E163" i="9"/>
  <c r="E127" i="9"/>
  <c r="E172" i="9"/>
  <c r="E10" i="9"/>
  <c r="E96" i="9"/>
  <c r="E105" i="9"/>
  <c r="E149" i="9"/>
  <c r="E65" i="9"/>
  <c r="E9" i="9"/>
  <c r="E21" i="9"/>
  <c r="E131" i="9"/>
  <c r="E49" i="9"/>
  <c r="E8" i="9"/>
  <c r="E167" i="9"/>
  <c r="E88" i="9"/>
  <c r="E130" i="9"/>
  <c r="E58" i="9"/>
  <c r="E28" i="9"/>
  <c r="E84" i="9"/>
  <c r="E141" i="9"/>
  <c r="E25" i="9"/>
  <c r="E7" i="9"/>
  <c r="E125" i="9"/>
  <c r="E174" i="9"/>
  <c r="E116" i="9"/>
  <c r="E124" i="9"/>
  <c r="E115" i="9"/>
  <c r="E176" i="9"/>
  <c r="E152" i="9"/>
  <c r="E23" i="9"/>
  <c r="E114" i="9"/>
  <c r="E86" i="9"/>
  <c r="E97" i="9"/>
  <c r="E113" i="9"/>
  <c r="E74" i="9"/>
  <c r="E143" i="9"/>
  <c r="B144" i="9"/>
  <c r="B57" i="9"/>
  <c r="B62" i="9"/>
  <c r="B18" i="9"/>
  <c r="B154" i="9"/>
  <c r="B55" i="9"/>
  <c r="B30" i="9"/>
  <c r="B14" i="9"/>
  <c r="B150" i="9"/>
  <c r="B153" i="9"/>
  <c r="B68" i="9"/>
  <c r="B32" i="9"/>
  <c r="B151" i="9"/>
  <c r="B36" i="9"/>
  <c r="B109" i="9"/>
  <c r="B27" i="9"/>
  <c r="B43" i="9"/>
  <c r="B175" i="9"/>
  <c r="B24" i="9"/>
  <c r="B35" i="9"/>
  <c r="B90" i="9"/>
  <c r="B54" i="9"/>
  <c r="B72" i="9"/>
  <c r="B106" i="9"/>
  <c r="B63" i="9"/>
  <c r="B108" i="9"/>
  <c r="B164" i="9"/>
  <c r="B85" i="9"/>
  <c r="B165" i="9"/>
  <c r="B56" i="9"/>
  <c r="B122" i="9"/>
  <c r="B157" i="9"/>
  <c r="B166" i="9"/>
  <c r="B22" i="9"/>
  <c r="B123" i="9"/>
  <c r="B60" i="9"/>
  <c r="B69" i="9"/>
  <c r="B104" i="9"/>
  <c r="B17" i="9"/>
  <c r="B77" i="9"/>
  <c r="B87" i="9"/>
  <c r="B145" i="9"/>
  <c r="B31" i="9"/>
  <c r="B71" i="9"/>
  <c r="B171" i="9"/>
  <c r="B135" i="9"/>
  <c r="B48" i="9"/>
  <c r="B107" i="9"/>
  <c r="B40" i="9"/>
  <c r="B13" i="9"/>
  <c r="B79" i="9"/>
  <c r="B147" i="9"/>
  <c r="B76" i="9"/>
  <c r="B121" i="9"/>
  <c r="B34" i="9"/>
  <c r="B136" i="9"/>
  <c r="B110" i="9"/>
  <c r="B170" i="9"/>
  <c r="B120" i="9"/>
  <c r="B81" i="9"/>
  <c r="B129" i="9"/>
  <c r="B133" i="9"/>
  <c r="B41" i="9"/>
  <c r="B112" i="9"/>
  <c r="B16" i="9"/>
  <c r="B173" i="9"/>
  <c r="B111" i="9"/>
  <c r="B37" i="9"/>
  <c r="B128" i="9"/>
  <c r="B80" i="9"/>
  <c r="B52" i="9"/>
  <c r="B156" i="9"/>
  <c r="B73" i="9"/>
  <c r="B119" i="9"/>
  <c r="B53" i="9"/>
  <c r="B51" i="9"/>
  <c r="B98" i="9"/>
  <c r="B82" i="9"/>
  <c r="B61" i="9"/>
  <c r="B126" i="9"/>
  <c r="B33" i="9"/>
  <c r="B78" i="9"/>
  <c r="B29" i="9"/>
  <c r="B92" i="9"/>
  <c r="B59" i="9"/>
  <c r="B102" i="9"/>
  <c r="B50" i="9"/>
  <c r="B93" i="9"/>
  <c r="B12" i="9"/>
  <c r="B91" i="9"/>
  <c r="B140" i="9"/>
  <c r="B134" i="9"/>
  <c r="B47" i="9"/>
  <c r="B139" i="9"/>
  <c r="B26" i="9"/>
  <c r="B83" i="9"/>
  <c r="B39" i="9"/>
  <c r="B137" i="9"/>
  <c r="B118" i="9"/>
  <c r="B117" i="9"/>
  <c r="B44" i="9"/>
  <c r="B132" i="9"/>
  <c r="B103" i="9"/>
  <c r="B148" i="9"/>
  <c r="B138" i="9"/>
  <c r="B67" i="9"/>
  <c r="B94" i="9"/>
  <c r="B99" i="9"/>
  <c r="B66" i="9"/>
  <c r="B45" i="9"/>
  <c r="B6" i="9"/>
  <c r="B95" i="9"/>
  <c r="B75" i="9"/>
  <c r="B19" i="9"/>
  <c r="B20" i="9"/>
  <c r="B42" i="9"/>
  <c r="B155" i="9"/>
  <c r="B142" i="9"/>
  <c r="B146" i="9"/>
  <c r="B89" i="9"/>
  <c r="B15" i="9"/>
  <c r="B11" i="9"/>
  <c r="B46" i="9"/>
  <c r="B70" i="9"/>
  <c r="B38" i="9"/>
  <c r="B64" i="9"/>
  <c r="B163" i="9"/>
  <c r="B127" i="9"/>
  <c r="B172" i="9"/>
  <c r="B10" i="9"/>
  <c r="B96" i="9"/>
  <c r="B105" i="9"/>
  <c r="B149" i="9"/>
  <c r="B65" i="9"/>
  <c r="B9" i="9"/>
  <c r="B21" i="9"/>
  <c r="B131" i="9"/>
  <c r="B49" i="9"/>
  <c r="B8" i="9"/>
  <c r="B167" i="9"/>
  <c r="B88" i="9"/>
  <c r="B130" i="9"/>
  <c r="B58" i="9"/>
  <c r="B28" i="9"/>
  <c r="B84" i="9"/>
  <c r="B141" i="9"/>
  <c r="B25" i="9"/>
  <c r="B7" i="9"/>
  <c r="B125" i="9"/>
  <c r="B174" i="9"/>
  <c r="B116" i="9"/>
  <c r="B124" i="9"/>
  <c r="B115" i="9"/>
  <c r="B176" i="9"/>
  <c r="B152" i="9"/>
  <c r="B23" i="9"/>
  <c r="B114" i="9"/>
  <c r="B86" i="9"/>
  <c r="B97" i="9"/>
  <c r="B113" i="9"/>
  <c r="B74" i="9"/>
  <c r="B143" i="9"/>
  <c r="AB148" i="10" l="1"/>
  <c r="AB304" i="10"/>
  <c r="AB24" i="10"/>
  <c r="AD150" i="10"/>
  <c r="AD306" i="10"/>
  <c r="AD26" i="10"/>
  <c r="AP188" i="10" s="1"/>
  <c r="AP224" i="10" s="1"/>
  <c r="AG271" i="10"/>
  <c r="AG309" i="10"/>
  <c r="AG29" i="10"/>
  <c r="AS191" i="10" s="1"/>
  <c r="AS227" i="10" s="1"/>
  <c r="AG154" i="10"/>
  <c r="AS192" i="10"/>
  <c r="AS228" i="10" s="1"/>
  <c r="AG153" i="10"/>
  <c r="AA147" i="10"/>
  <c r="AA303" i="10"/>
  <c r="AA23" i="10"/>
  <c r="AM185" i="10" s="1"/>
  <c r="AM221" i="10" s="1"/>
  <c r="AA102" i="10"/>
  <c r="AN187" i="10"/>
  <c r="AN223" i="10" s="1"/>
  <c r="AP189" i="10"/>
  <c r="AP225" i="10" s="1"/>
  <c r="AC149" i="10"/>
  <c r="AC305" i="10"/>
  <c r="AC25" i="10"/>
  <c r="AO187" i="10" s="1"/>
  <c r="AO223" i="10" s="1"/>
  <c r="AC104" i="10"/>
  <c r="AM186" i="10"/>
  <c r="AM222" i="10" s="1"/>
  <c r="AF152" i="10"/>
  <c r="AF308" i="10"/>
  <c r="AF28" i="10"/>
  <c r="AO188" i="10"/>
  <c r="AO224" i="10" s="1"/>
  <c r="AE151" i="10"/>
  <c r="AE307" i="10"/>
  <c r="AE27" i="10"/>
  <c r="AQ189" i="10" s="1"/>
  <c r="AQ225" i="10" s="1"/>
  <c r="AE269" i="10"/>
  <c r="V121" i="10"/>
  <c r="W118" i="10"/>
  <c r="AH118" i="10"/>
  <c r="AI118" i="10" s="1"/>
  <c r="AH81" i="10"/>
  <c r="AI81" i="10" s="1"/>
  <c r="AI79" i="10"/>
  <c r="AF270" i="10"/>
  <c r="AH30" i="10"/>
  <c r="V309" i="10"/>
  <c r="H42" i="9"/>
  <c r="I42" i="9" s="1"/>
  <c r="J42" i="9" s="1"/>
  <c r="H41" i="9"/>
  <c r="I41" i="9" s="1"/>
  <c r="J41" i="9" s="1"/>
  <c r="H44" i="9"/>
  <c r="I44" i="9" s="1"/>
  <c r="J44" i="9" s="1"/>
  <c r="H40" i="9"/>
  <c r="I40" i="9" s="1"/>
  <c r="J40" i="9" s="1"/>
  <c r="H43" i="9"/>
  <c r="I43" i="9" s="1"/>
  <c r="J43" i="9" s="1"/>
  <c r="H105" i="9"/>
  <c r="H107" i="9"/>
  <c r="H106" i="9"/>
  <c r="H103" i="9"/>
  <c r="H102" i="9"/>
  <c r="H104" i="9"/>
  <c r="H108" i="9"/>
  <c r="H23" i="9"/>
  <c r="H7" i="9"/>
  <c r="H28" i="9"/>
  <c r="H21" i="9"/>
  <c r="H37" i="9"/>
  <c r="H35" i="9"/>
  <c r="H27" i="9"/>
  <c r="H32" i="9"/>
  <c r="H14" i="9"/>
  <c r="H18" i="9"/>
  <c r="H25" i="9"/>
  <c r="H8" i="9"/>
  <c r="H9" i="9"/>
  <c r="H20" i="9"/>
  <c r="H6" i="9"/>
  <c r="H26" i="9"/>
  <c r="H29" i="9"/>
  <c r="H34" i="9"/>
  <c r="H31" i="9"/>
  <c r="H17" i="9"/>
  <c r="H24" i="9"/>
  <c r="H30" i="9"/>
  <c r="H10" i="9"/>
  <c r="H11" i="9"/>
  <c r="H19" i="9"/>
  <c r="H13" i="9"/>
  <c r="H22" i="9"/>
  <c r="H36" i="9"/>
  <c r="H38" i="9"/>
  <c r="H15" i="9"/>
  <c r="H39" i="9"/>
  <c r="H12" i="9"/>
  <c r="H33" i="9"/>
  <c r="H16" i="9"/>
  <c r="AB176" i="9"/>
  <c r="AB177" i="9" s="1"/>
  <c r="H86" i="9"/>
  <c r="I86" i="9" s="1"/>
  <c r="J86" i="9" s="1"/>
  <c r="H144" i="9"/>
  <c r="I144" i="9" s="1"/>
  <c r="J144" i="9" s="1"/>
  <c r="H118" i="9"/>
  <c r="I118" i="9" s="1"/>
  <c r="J118" i="9" s="1"/>
  <c r="H96" i="9"/>
  <c r="I96" i="9" s="1"/>
  <c r="J96" i="9" s="1"/>
  <c r="H97" i="9"/>
  <c r="I97" i="9" s="1"/>
  <c r="J97" i="9" s="1"/>
  <c r="H154" i="9"/>
  <c r="I154" i="9" s="1"/>
  <c r="J154" i="9" s="1"/>
  <c r="H142" i="9"/>
  <c r="I142" i="9" s="1"/>
  <c r="J142" i="9" s="1"/>
  <c r="H127" i="9"/>
  <c r="I127" i="9" s="1"/>
  <c r="J127" i="9" s="1"/>
  <c r="H123" i="9"/>
  <c r="I123" i="9" s="1"/>
  <c r="J123" i="9" s="1"/>
  <c r="H112" i="9"/>
  <c r="I112" i="9" s="1"/>
  <c r="J112" i="9" s="1"/>
  <c r="H55" i="9"/>
  <c r="I55" i="9" s="1"/>
  <c r="J55" i="9" s="1"/>
  <c r="H58" i="9"/>
  <c r="I58" i="9" s="1"/>
  <c r="J58" i="9" s="1"/>
  <c r="H117" i="9"/>
  <c r="I117" i="9" s="1"/>
  <c r="J117" i="9" s="1"/>
  <c r="H60" i="9"/>
  <c r="I60" i="9" s="1"/>
  <c r="J60" i="9" s="1"/>
  <c r="H59" i="9"/>
  <c r="I59" i="9" s="1"/>
  <c r="J59" i="9" s="1"/>
  <c r="H139" i="9"/>
  <c r="I139" i="9" s="1"/>
  <c r="J139" i="9" s="1"/>
  <c r="H126" i="9"/>
  <c r="I126" i="9" s="1"/>
  <c r="J126" i="9" s="1"/>
  <c r="I157" i="9"/>
  <c r="J157" i="9" s="1"/>
  <c r="H155" i="9"/>
  <c r="I155" i="9" s="1"/>
  <c r="J155" i="9" s="1"/>
  <c r="H54" i="9"/>
  <c r="I54" i="9" s="1"/>
  <c r="J54" i="9" s="1"/>
  <c r="H113" i="9"/>
  <c r="I113" i="9" s="1"/>
  <c r="J113" i="9" s="1"/>
  <c r="H172" i="9"/>
  <c r="I172" i="9" s="1"/>
  <c r="J172" i="9" s="1"/>
  <c r="H57" i="9"/>
  <c r="I57" i="9" s="1"/>
  <c r="J57" i="9" s="1"/>
  <c r="H77" i="9"/>
  <c r="I77" i="9" s="1"/>
  <c r="J77" i="9" s="1"/>
  <c r="H52" i="9"/>
  <c r="I52" i="9" s="1"/>
  <c r="J52" i="9" s="1"/>
  <c r="H74" i="9"/>
  <c r="I74" i="9" s="1"/>
  <c r="J74" i="9" s="1"/>
  <c r="H91" i="9"/>
  <c r="I91" i="9" s="1"/>
  <c r="J91" i="9" s="1"/>
  <c r="H87" i="9"/>
  <c r="I87" i="9" s="1"/>
  <c r="J87" i="9" s="1"/>
  <c r="H148" i="9"/>
  <c r="I148" i="9" s="1"/>
  <c r="J148" i="9" s="1"/>
  <c r="H145" i="9"/>
  <c r="I145" i="9" s="1"/>
  <c r="J145" i="9" s="1"/>
  <c r="H140" i="9"/>
  <c r="I140" i="9" s="1"/>
  <c r="J140" i="9" s="1"/>
  <c r="H56" i="9"/>
  <c r="I56" i="9" s="1"/>
  <c r="J56" i="9" s="1"/>
  <c r="H89" i="9"/>
  <c r="I89" i="9" s="1"/>
  <c r="J89" i="9" s="1"/>
  <c r="H85" i="9"/>
  <c r="I85" i="9" s="1"/>
  <c r="J85" i="9" s="1"/>
  <c r="H166" i="9"/>
  <c r="I166" i="9" s="1"/>
  <c r="J166" i="9" s="1"/>
  <c r="H149" i="9"/>
  <c r="I149" i="9" s="1"/>
  <c r="J149" i="9" s="1"/>
  <c r="H71" i="9"/>
  <c r="I71" i="9" s="1"/>
  <c r="J71" i="9" s="1"/>
  <c r="H65" i="9"/>
  <c r="I65" i="9" s="1"/>
  <c r="J65" i="9" s="1"/>
  <c r="H175" i="9"/>
  <c r="I175" i="9" s="1"/>
  <c r="J175" i="9" s="1"/>
  <c r="H73" i="9"/>
  <c r="I73" i="9" s="1"/>
  <c r="J73" i="9" s="1"/>
  <c r="H66" i="9"/>
  <c r="I66" i="9" s="1"/>
  <c r="J66" i="9" s="1"/>
  <c r="H48" i="9"/>
  <c r="I48" i="9" s="1"/>
  <c r="J48" i="9" s="1"/>
  <c r="H138" i="9"/>
  <c r="I138" i="9" s="1"/>
  <c r="J138" i="9" s="1"/>
  <c r="H45" i="9"/>
  <c r="I45" i="9" s="1"/>
  <c r="J45" i="9" s="1"/>
  <c r="H167" i="9"/>
  <c r="I167" i="9" s="1"/>
  <c r="J167" i="9" s="1"/>
  <c r="H72" i="9"/>
  <c r="I72" i="9" s="1"/>
  <c r="J72" i="9" s="1"/>
  <c r="H141" i="9"/>
  <c r="I141" i="9" s="1"/>
  <c r="J141" i="9" s="1"/>
  <c r="H50" i="9"/>
  <c r="I50" i="9" s="1"/>
  <c r="J50" i="9" s="1"/>
  <c r="H125" i="9"/>
  <c r="I125" i="9" s="1"/>
  <c r="J125" i="9" s="1"/>
  <c r="H83" i="9"/>
  <c r="I83" i="9" s="1"/>
  <c r="J83" i="9" s="1"/>
  <c r="H151" i="9"/>
  <c r="I151" i="9" s="1"/>
  <c r="J151" i="9" s="1"/>
  <c r="H64" i="9"/>
  <c r="I64" i="9" s="1"/>
  <c r="J64" i="9" s="1"/>
  <c r="H173" i="9"/>
  <c r="I173" i="9" s="1"/>
  <c r="J173" i="9" s="1"/>
  <c r="H84" i="9"/>
  <c r="I84" i="9" s="1"/>
  <c r="J84" i="9" s="1"/>
  <c r="H88" i="9"/>
  <c r="I88" i="9" s="1"/>
  <c r="J88" i="9" s="1"/>
  <c r="H79" i="9"/>
  <c r="I79" i="9" s="1"/>
  <c r="J79" i="9" s="1"/>
  <c r="H147" i="9"/>
  <c r="I147" i="9" s="1"/>
  <c r="J147" i="9" s="1"/>
  <c r="H135" i="9"/>
  <c r="I135" i="9" s="1"/>
  <c r="J135" i="9" s="1"/>
  <c r="H146" i="9"/>
  <c r="I146" i="9" s="1"/>
  <c r="J146" i="9" s="1"/>
  <c r="H51" i="9"/>
  <c r="I51" i="9" s="1"/>
  <c r="J51" i="9" s="1"/>
  <c r="H70" i="9"/>
  <c r="I70" i="9" s="1"/>
  <c r="J70" i="9" s="1"/>
  <c r="H174" i="9"/>
  <c r="I174" i="9" s="1"/>
  <c r="J174" i="9" s="1"/>
  <c r="H61" i="9"/>
  <c r="I61" i="9" s="1"/>
  <c r="J61" i="9" s="1"/>
  <c r="H116" i="9"/>
  <c r="I116" i="9" s="1"/>
  <c r="J116" i="9" s="1"/>
  <c r="H92" i="9"/>
  <c r="I92" i="9" s="1"/>
  <c r="J92" i="9" s="1"/>
  <c r="H95" i="9"/>
  <c r="I95" i="9" s="1"/>
  <c r="J95" i="9" s="1"/>
  <c r="H76" i="9"/>
  <c r="I76" i="9" s="1"/>
  <c r="J76" i="9" s="1"/>
  <c r="H75" i="9"/>
  <c r="I75" i="9" s="1"/>
  <c r="J75" i="9" s="1"/>
  <c r="H124" i="9"/>
  <c r="I124" i="9" s="1"/>
  <c r="J124" i="9" s="1"/>
  <c r="H46" i="9"/>
  <c r="I46" i="9" s="1"/>
  <c r="J46" i="9" s="1"/>
  <c r="H67" i="9"/>
  <c r="I67" i="9" s="1"/>
  <c r="J67" i="9" s="1"/>
  <c r="H47" i="9"/>
  <c r="I47" i="9" s="1"/>
  <c r="J47" i="9" s="1"/>
  <c r="H150" i="9"/>
  <c r="I150" i="9" s="1"/>
  <c r="J150" i="9" s="1"/>
  <c r="H176" i="9"/>
  <c r="I176" i="9" s="1"/>
  <c r="J176" i="9" s="1"/>
  <c r="H98" i="9"/>
  <c r="I98" i="9" s="1"/>
  <c r="J98" i="9" s="1"/>
  <c r="H121" i="9"/>
  <c r="I121" i="9" s="1"/>
  <c r="J121" i="9" s="1"/>
  <c r="H82" i="9"/>
  <c r="I82" i="9" s="1"/>
  <c r="J82" i="9" s="1"/>
  <c r="H152" i="9"/>
  <c r="I152" i="9" s="1"/>
  <c r="J152" i="9" s="1"/>
  <c r="H109" i="9"/>
  <c r="I109" i="9" s="1"/>
  <c r="J109" i="9" s="1"/>
  <c r="H94" i="9"/>
  <c r="I94" i="9" s="1"/>
  <c r="J94" i="9" s="1"/>
  <c r="H99" i="9"/>
  <c r="I99" i="9" s="1"/>
  <c r="J99" i="9" s="1"/>
  <c r="H69" i="9"/>
  <c r="I69" i="9" s="1"/>
  <c r="J69" i="9" s="1"/>
  <c r="H119" i="9"/>
  <c r="I119" i="9" s="1"/>
  <c r="J119" i="9" s="1"/>
  <c r="H132" i="9"/>
  <c r="I132" i="9" s="1"/>
  <c r="J132" i="9" s="1"/>
  <c r="H164" i="9"/>
  <c r="I164" i="9" s="1"/>
  <c r="J164" i="9" s="1"/>
  <c r="H63" i="9"/>
  <c r="I63" i="9" s="1"/>
  <c r="J63" i="9" s="1"/>
  <c r="H143" i="9"/>
  <c r="I143" i="9" s="1"/>
  <c r="J143" i="9" s="1"/>
  <c r="H171" i="9"/>
  <c r="I171" i="9" s="1"/>
  <c r="J171" i="9" s="1"/>
  <c r="H78" i="9"/>
  <c r="I78" i="9" s="1"/>
  <c r="J78" i="9" s="1"/>
  <c r="H122" i="9"/>
  <c r="I122" i="9" s="1"/>
  <c r="J122" i="9" s="1"/>
  <c r="H68" i="9"/>
  <c r="I68" i="9" s="1"/>
  <c r="J68" i="9" s="1"/>
  <c r="H111" i="9"/>
  <c r="I111" i="9" s="1"/>
  <c r="J111" i="9" s="1"/>
  <c r="H115" i="9"/>
  <c r="I115" i="9" s="1"/>
  <c r="J115" i="9" s="1"/>
  <c r="H163" i="9"/>
  <c r="I163" i="9" s="1"/>
  <c r="J163" i="9" s="1"/>
  <c r="H137" i="9"/>
  <c r="I137" i="9" s="1"/>
  <c r="J137" i="9" s="1"/>
  <c r="AC148" i="10" l="1"/>
  <c r="AC304" i="10"/>
  <c r="AC24" i="10"/>
  <c r="AO186" i="10" s="1"/>
  <c r="AO222" i="10" s="1"/>
  <c r="AC103" i="10"/>
  <c r="AA146" i="10"/>
  <c r="AA302" i="10"/>
  <c r="AA22" i="10"/>
  <c r="AA101" i="10"/>
  <c r="AD149" i="10"/>
  <c r="AD305" i="10"/>
  <c r="AD25" i="10"/>
  <c r="AP187" i="10" s="1"/>
  <c r="AP223" i="10" s="1"/>
  <c r="AB147" i="10"/>
  <c r="AB303" i="10"/>
  <c r="AB23" i="10"/>
  <c r="AN185" i="10" s="1"/>
  <c r="AN221" i="10" s="1"/>
  <c r="AF151" i="10"/>
  <c r="AF307" i="10"/>
  <c r="AF27" i="10"/>
  <c r="AR189" i="10" s="1"/>
  <c r="AR225" i="10" s="1"/>
  <c r="AN186" i="10"/>
  <c r="AN222" i="10" s="1"/>
  <c r="AR190" i="10"/>
  <c r="AR226" i="10" s="1"/>
  <c r="AH271" i="10"/>
  <c r="AH309" i="10"/>
  <c r="AT192" i="10"/>
  <c r="AT228" i="10" s="1"/>
  <c r="AH154" i="10"/>
  <c r="AH153" i="10"/>
  <c r="AH29" i="10"/>
  <c r="AH108" i="10"/>
  <c r="AE150" i="10"/>
  <c r="AE306" i="10"/>
  <c r="AE26" i="10"/>
  <c r="AQ188" i="10" s="1"/>
  <c r="AQ224" i="10" s="1"/>
  <c r="AG152" i="10"/>
  <c r="AG308" i="10"/>
  <c r="AG28" i="10"/>
  <c r="AS190" i="10" s="1"/>
  <c r="AS226" i="10" s="1"/>
  <c r="AG270" i="10"/>
  <c r="AH121" i="10"/>
  <c r="AE268" i="10"/>
  <c r="K143" i="9"/>
  <c r="K174" i="9"/>
  <c r="K64" i="9"/>
  <c r="K74" i="9"/>
  <c r="K96" i="9"/>
  <c r="K24" i="9"/>
  <c r="K151" i="9"/>
  <c r="K52" i="9"/>
  <c r="K118" i="9"/>
  <c r="K150" i="9"/>
  <c r="K79" i="9"/>
  <c r="K73" i="9"/>
  <c r="K144" i="9"/>
  <c r="K164" i="9"/>
  <c r="K115" i="9"/>
  <c r="K109" i="9"/>
  <c r="K95" i="9"/>
  <c r="K51" i="9"/>
  <c r="K16" i="9"/>
  <c r="K145" i="9"/>
  <c r="K78" i="9"/>
  <c r="K7" i="9"/>
  <c r="K119" i="9"/>
  <c r="K36" i="9"/>
  <c r="K92" i="9"/>
  <c r="K146" i="9"/>
  <c r="K71" i="9"/>
  <c r="K103" i="9"/>
  <c r="K111" i="9"/>
  <c r="K13" i="9"/>
  <c r="K171" i="9"/>
  <c r="K121" i="9"/>
  <c r="K19" i="9"/>
  <c r="K116" i="9"/>
  <c r="K106" i="9"/>
  <c r="K173" i="9"/>
  <c r="K107" i="9"/>
  <c r="K138" i="9"/>
  <c r="K149" i="9"/>
  <c r="K87" i="9"/>
  <c r="K172" i="9"/>
  <c r="K41" i="9"/>
  <c r="K58" i="9"/>
  <c r="K154" i="9"/>
  <c r="K68" i="9"/>
  <c r="K122" i="9"/>
  <c r="K31" i="9"/>
  <c r="K132" i="9"/>
  <c r="K69" i="9"/>
  <c r="K98" i="9"/>
  <c r="K124" i="9"/>
  <c r="K61" i="9"/>
  <c r="K135" i="9"/>
  <c r="K18" i="9"/>
  <c r="K50" i="9"/>
  <c r="K48" i="9"/>
  <c r="K166" i="9"/>
  <c r="K91" i="9"/>
  <c r="K113" i="9"/>
  <c r="K104" i="9"/>
  <c r="K25" i="9"/>
  <c r="K97" i="9"/>
  <c r="K21" i="9"/>
  <c r="K75" i="9"/>
  <c r="K147" i="9"/>
  <c r="K85" i="9"/>
  <c r="K55" i="9"/>
  <c r="K29" i="9"/>
  <c r="K66" i="9"/>
  <c r="K59" i="9"/>
  <c r="K163" i="9"/>
  <c r="K70" i="9"/>
  <c r="K102" i="9"/>
  <c r="K94" i="9"/>
  <c r="K152" i="9"/>
  <c r="K47" i="9"/>
  <c r="K32" i="9"/>
  <c r="K11" i="9"/>
  <c r="K40" i="9"/>
  <c r="K125" i="9"/>
  <c r="K167" i="9"/>
  <c r="K175" i="9"/>
  <c r="K140" i="9"/>
  <c r="K42" i="9"/>
  <c r="K157" i="9"/>
  <c r="K60" i="9"/>
  <c r="K14" i="9"/>
  <c r="K86" i="9"/>
  <c r="K176" i="9"/>
  <c r="K22" i="9"/>
  <c r="K54" i="9"/>
  <c r="K99" i="9"/>
  <c r="K10" i="9"/>
  <c r="K89" i="9"/>
  <c r="K112" i="9"/>
  <c r="K76" i="9"/>
  <c r="K72" i="9"/>
  <c r="K56" i="9"/>
  <c r="K37" i="9"/>
  <c r="K15" i="9"/>
  <c r="K82" i="9"/>
  <c r="K88" i="9"/>
  <c r="K65" i="9"/>
  <c r="K57" i="9"/>
  <c r="K8" i="9"/>
  <c r="K44" i="9"/>
  <c r="K127" i="9"/>
  <c r="K12" i="9"/>
  <c r="K105" i="9"/>
  <c r="K26" i="9"/>
  <c r="K139" i="9"/>
  <c r="K63" i="9"/>
  <c r="K27" i="9"/>
  <c r="K141" i="9"/>
  <c r="K155" i="9"/>
  <c r="K137" i="9"/>
  <c r="K83" i="9"/>
  <c r="K77" i="9"/>
  <c r="K123" i="9"/>
  <c r="K108" i="9"/>
  <c r="K43" i="9"/>
  <c r="K67" i="9"/>
  <c r="K9" i="9"/>
  <c r="K46" i="9"/>
  <c r="K84" i="9"/>
  <c r="K45" i="9"/>
  <c r="K148" i="9"/>
  <c r="K126" i="9"/>
  <c r="K117" i="9"/>
  <c r="K142" i="9"/>
  <c r="K30" i="9"/>
  <c r="H134" i="9"/>
  <c r="I134" i="9" s="1"/>
  <c r="J134" i="9" s="1"/>
  <c r="H128" i="9"/>
  <c r="I128" i="9" s="1"/>
  <c r="J128" i="9" s="1"/>
  <c r="AH107" i="10" l="1"/>
  <c r="AI107" i="10" s="1"/>
  <c r="AH308" i="10"/>
  <c r="AH28" i="10"/>
  <c r="AT190" i="10" s="1"/>
  <c r="AT226" i="10" s="1"/>
  <c r="AU226" i="10" s="1"/>
  <c r="AH152" i="10"/>
  <c r="AU228" i="10"/>
  <c r="AF150" i="10"/>
  <c r="AF306" i="10"/>
  <c r="AF26" i="10"/>
  <c r="AD148" i="10"/>
  <c r="AD304" i="10"/>
  <c r="AD24" i="10"/>
  <c r="AB146" i="10"/>
  <c r="AB302" i="10"/>
  <c r="AB22" i="10"/>
  <c r="AN184" i="10" s="1"/>
  <c r="AN220" i="10" s="1"/>
  <c r="AA301" i="10"/>
  <c r="AA21" i="10"/>
  <c r="AA145" i="10"/>
  <c r="AA100" i="10"/>
  <c r="AM184" i="10"/>
  <c r="AM220" i="10" s="1"/>
  <c r="AG151" i="10"/>
  <c r="AG307" i="10"/>
  <c r="AG27" i="10"/>
  <c r="AS189" i="10" s="1"/>
  <c r="AS225" i="10" s="1"/>
  <c r="AE149" i="10"/>
  <c r="AE305" i="10"/>
  <c r="AE25" i="10"/>
  <c r="AI108" i="10"/>
  <c r="AT191" i="10"/>
  <c r="AT227" i="10" s="1"/>
  <c r="AU227" i="10" s="1"/>
  <c r="AC147" i="10"/>
  <c r="AC303" i="10"/>
  <c r="AC23" i="10"/>
  <c r="AO185" i="10" s="1"/>
  <c r="AO221" i="10" s="1"/>
  <c r="AC102" i="10"/>
  <c r="AH270" i="10"/>
  <c r="AF269" i="10"/>
  <c r="AG269" i="10"/>
  <c r="AE267" i="10"/>
  <c r="L83" i="9"/>
  <c r="L157" i="9"/>
  <c r="L135" i="9"/>
  <c r="L24" i="9"/>
  <c r="M24" i="9" s="1"/>
  <c r="L46" i="9"/>
  <c r="L148" i="9"/>
  <c r="L123" i="9"/>
  <c r="L139" i="9"/>
  <c r="L65" i="9"/>
  <c r="L112" i="9"/>
  <c r="L14" i="9"/>
  <c r="M14" i="9" s="1"/>
  <c r="L40" i="9"/>
  <c r="M40" i="9" s="1"/>
  <c r="L163" i="9"/>
  <c r="L21" i="9"/>
  <c r="M21" i="9" s="1"/>
  <c r="L50" i="9"/>
  <c r="L31" i="9"/>
  <c r="M31" i="9" s="1"/>
  <c r="L149" i="9"/>
  <c r="L171" i="9"/>
  <c r="L36" i="9"/>
  <c r="M36" i="9" s="1"/>
  <c r="P36" i="9" s="1"/>
  <c r="Q36" i="9" s="1"/>
  <c r="L109" i="9"/>
  <c r="L52" i="9"/>
  <c r="L45" i="9"/>
  <c r="L77" i="9"/>
  <c r="L26" i="9"/>
  <c r="M26" i="9" s="1"/>
  <c r="L88" i="9"/>
  <c r="L89" i="9"/>
  <c r="L60" i="9"/>
  <c r="L11" i="9"/>
  <c r="M11" i="9" s="1"/>
  <c r="L59" i="9"/>
  <c r="L97" i="9"/>
  <c r="L18" i="9"/>
  <c r="M18" i="9" s="1"/>
  <c r="L122" i="9"/>
  <c r="L138" i="9"/>
  <c r="L13" i="9"/>
  <c r="M13" i="9" s="1"/>
  <c r="L119" i="9"/>
  <c r="L115" i="9"/>
  <c r="L151" i="9"/>
  <c r="L82" i="9"/>
  <c r="L32" i="9"/>
  <c r="M32" i="9" s="1"/>
  <c r="L111" i="9"/>
  <c r="L15" i="9"/>
  <c r="M15" i="9" s="1"/>
  <c r="L47" i="9"/>
  <c r="L61" i="9"/>
  <c r="L103" i="9"/>
  <c r="M103" i="9" s="1"/>
  <c r="L78" i="9"/>
  <c r="L155" i="9"/>
  <c r="L37" i="9"/>
  <c r="M37" i="9" s="1"/>
  <c r="P37" i="9" s="1"/>
  <c r="Q37" i="9" s="1"/>
  <c r="L152" i="9"/>
  <c r="L113" i="9"/>
  <c r="L106" i="9"/>
  <c r="M106" i="9" s="1"/>
  <c r="L74" i="9"/>
  <c r="L142" i="9"/>
  <c r="L67" i="9"/>
  <c r="L141" i="9"/>
  <c r="L44" i="9"/>
  <c r="M44" i="9" s="1"/>
  <c r="L56" i="9"/>
  <c r="L22" i="9"/>
  <c r="M22" i="9" s="1"/>
  <c r="L175" i="9"/>
  <c r="L94" i="9"/>
  <c r="L85" i="9"/>
  <c r="L91" i="9"/>
  <c r="L98" i="9"/>
  <c r="L41" i="9"/>
  <c r="M41" i="9" s="1"/>
  <c r="L116" i="9"/>
  <c r="L16" i="9"/>
  <c r="M16" i="9" s="1"/>
  <c r="L79" i="9"/>
  <c r="L64" i="9"/>
  <c r="L84" i="9"/>
  <c r="L10" i="9"/>
  <c r="M10" i="9" s="1"/>
  <c r="L25" i="9"/>
  <c r="M25" i="9" s="1"/>
  <c r="L107" i="9"/>
  <c r="M107" i="9" s="1"/>
  <c r="L164" i="9"/>
  <c r="L12" i="9"/>
  <c r="M12" i="9" s="1"/>
  <c r="L42" i="9"/>
  <c r="M42" i="9" s="1"/>
  <c r="L104" i="9"/>
  <c r="M104" i="9" s="1"/>
  <c r="L173" i="9"/>
  <c r="L144" i="9"/>
  <c r="L30" i="9"/>
  <c r="M30" i="9" s="1"/>
  <c r="L127" i="9"/>
  <c r="L140" i="9"/>
  <c r="L124" i="9"/>
  <c r="L145" i="9"/>
  <c r="L117" i="9"/>
  <c r="L43" i="9"/>
  <c r="M43" i="9" s="1"/>
  <c r="L27" i="9"/>
  <c r="M27" i="9" s="1"/>
  <c r="L8" i="9"/>
  <c r="M8" i="9" s="1"/>
  <c r="L72" i="9"/>
  <c r="L176" i="9"/>
  <c r="L167" i="9"/>
  <c r="L102" i="9"/>
  <c r="M102" i="9" s="1"/>
  <c r="L147" i="9"/>
  <c r="L166" i="9"/>
  <c r="L69" i="9"/>
  <c r="L172" i="9"/>
  <c r="L19" i="9"/>
  <c r="M19" i="9" s="1"/>
  <c r="L146" i="9"/>
  <c r="L51" i="9"/>
  <c r="L150" i="9"/>
  <c r="L174" i="9"/>
  <c r="L105" i="9"/>
  <c r="M105" i="9" s="1"/>
  <c r="L66" i="9"/>
  <c r="L68" i="9"/>
  <c r="L7" i="9"/>
  <c r="M7" i="9" s="1"/>
  <c r="L137" i="9"/>
  <c r="L99" i="9"/>
  <c r="L29" i="9"/>
  <c r="M29" i="9" s="1"/>
  <c r="L154" i="9"/>
  <c r="L96" i="9"/>
  <c r="L9" i="9"/>
  <c r="M9" i="9" s="1"/>
  <c r="L54" i="9"/>
  <c r="L55" i="9"/>
  <c r="L58" i="9"/>
  <c r="L71" i="9"/>
  <c r="L73" i="9"/>
  <c r="L126" i="9"/>
  <c r="L108" i="9"/>
  <c r="M108" i="9" s="1"/>
  <c r="L63" i="9"/>
  <c r="L57" i="9"/>
  <c r="L76" i="9"/>
  <c r="L86" i="9"/>
  <c r="L125" i="9"/>
  <c r="L70" i="9"/>
  <c r="L75" i="9"/>
  <c r="L48" i="9"/>
  <c r="L132" i="9"/>
  <c r="L87" i="9"/>
  <c r="L121" i="9"/>
  <c r="L92" i="9"/>
  <c r="L95" i="9"/>
  <c r="L118" i="9"/>
  <c r="L143" i="9"/>
  <c r="K134" i="9"/>
  <c r="K17" i="9"/>
  <c r="K128" i="9"/>
  <c r="B253" i="10"/>
  <c r="A253" i="10"/>
  <c r="A47" i="10"/>
  <c r="B12" i="10"/>
  <c r="B13" i="10" s="1"/>
  <c r="A12" i="10"/>
  <c r="A13" i="10" s="1"/>
  <c r="H130" i="9"/>
  <c r="I130" i="9" s="1"/>
  <c r="J130" i="9" s="1"/>
  <c r="H156" i="9"/>
  <c r="I156" i="9" s="1"/>
  <c r="J156" i="9" s="1"/>
  <c r="H136" i="9"/>
  <c r="I136" i="9" s="1"/>
  <c r="J136" i="9" s="1"/>
  <c r="H93" i="9"/>
  <c r="I93" i="9" s="1"/>
  <c r="J93" i="9" s="1"/>
  <c r="H131" i="9"/>
  <c r="I131" i="9" s="1"/>
  <c r="J131" i="9" s="1"/>
  <c r="H165" i="9"/>
  <c r="I165" i="9" s="1"/>
  <c r="J165" i="9" s="1"/>
  <c r="H80" i="9"/>
  <c r="I80" i="9" s="1"/>
  <c r="J80" i="9" s="1"/>
  <c r="H114" i="9"/>
  <c r="I114" i="9" s="1"/>
  <c r="J114" i="9" s="1"/>
  <c r="H110" i="9"/>
  <c r="I110" i="9" s="1"/>
  <c r="J110" i="9" s="1"/>
  <c r="H170" i="9"/>
  <c r="I170" i="9" s="1"/>
  <c r="J170" i="9" s="1"/>
  <c r="H120" i="9"/>
  <c r="I120" i="9" s="1"/>
  <c r="J120" i="9" s="1"/>
  <c r="H81" i="9"/>
  <c r="I81" i="9" s="1"/>
  <c r="J81" i="9" s="1"/>
  <c r="H62" i="9"/>
  <c r="I62" i="9" s="1"/>
  <c r="J62" i="9" s="1"/>
  <c r="H90" i="9"/>
  <c r="I90" i="9" s="1"/>
  <c r="J90" i="9" s="1"/>
  <c r="H49" i="9"/>
  <c r="I49" i="9" s="1"/>
  <c r="J49" i="9" s="1"/>
  <c r="H129" i="9"/>
  <c r="I129" i="9" s="1"/>
  <c r="J129" i="9" s="1"/>
  <c r="H133" i="9"/>
  <c r="I133" i="9" s="1"/>
  <c r="J133" i="9" s="1"/>
  <c r="H53" i="9"/>
  <c r="I53" i="9" s="1"/>
  <c r="J53" i="9" s="1"/>
  <c r="H153" i="9"/>
  <c r="I153" i="9" s="1"/>
  <c r="A7" i="9"/>
  <c r="A8" i="9" s="1"/>
  <c r="AH106" i="10" l="1"/>
  <c r="AI106" i="10" s="1"/>
  <c r="AH307" i="10"/>
  <c r="AH27" i="10"/>
  <c r="AH151" i="10"/>
  <c r="AE148" i="10"/>
  <c r="AE304" i="10"/>
  <c r="AE24" i="10"/>
  <c r="AQ186" i="10" s="1"/>
  <c r="AQ222" i="10" s="1"/>
  <c r="AG150" i="10"/>
  <c r="AG306" i="10"/>
  <c r="AG26" i="10"/>
  <c r="AS188" i="10" s="1"/>
  <c r="AS224" i="10" s="1"/>
  <c r="AA300" i="10"/>
  <c r="AA20" i="10"/>
  <c r="AA144" i="10"/>
  <c r="AA99" i="10"/>
  <c r="AB145" i="10"/>
  <c r="AB301" i="10"/>
  <c r="AB21" i="10"/>
  <c r="AD147" i="10"/>
  <c r="AD303" i="10"/>
  <c r="AP185" i="10"/>
  <c r="AP221" i="10" s="1"/>
  <c r="AD23" i="10"/>
  <c r="AF149" i="10"/>
  <c r="AF305" i="10"/>
  <c r="AR187" i="10"/>
  <c r="AR223" i="10" s="1"/>
  <c r="AF25" i="10"/>
  <c r="AC146" i="10"/>
  <c r="AC302" i="10"/>
  <c r="AC22" i="10"/>
  <c r="AC101" i="10"/>
  <c r="AQ187" i="10"/>
  <c r="AQ223" i="10" s="1"/>
  <c r="AM183" i="10"/>
  <c r="AM219" i="10" s="1"/>
  <c r="AP186" i="10"/>
  <c r="AP222" i="10" s="1"/>
  <c r="AR188" i="10"/>
  <c r="AR224" i="10" s="1"/>
  <c r="AF268" i="10"/>
  <c r="AE266" i="10"/>
  <c r="AG268" i="10"/>
  <c r="AH269" i="10"/>
  <c r="P108" i="9"/>
  <c r="Q108" i="9" s="1"/>
  <c r="P107" i="9"/>
  <c r="Q107" i="9" s="1"/>
  <c r="P106" i="9"/>
  <c r="Q106" i="9" s="1"/>
  <c r="P43" i="9"/>
  <c r="Q43" i="9" s="1"/>
  <c r="P40" i="9"/>
  <c r="Q40" i="9" s="1"/>
  <c r="P41" i="9"/>
  <c r="Q41" i="9" s="1"/>
  <c r="P44" i="9"/>
  <c r="Q44" i="9" s="1"/>
  <c r="P42" i="9"/>
  <c r="Q42" i="9" s="1"/>
  <c r="P105" i="9"/>
  <c r="Q105" i="9" s="1"/>
  <c r="P103" i="9"/>
  <c r="Q103" i="9" s="1"/>
  <c r="P104" i="9"/>
  <c r="Q104" i="9" s="1"/>
  <c r="P102" i="9"/>
  <c r="Q102" i="9" s="1"/>
  <c r="Q11" i="9"/>
  <c r="Q26" i="9"/>
  <c r="Q31" i="9"/>
  <c r="Q24" i="9"/>
  <c r="Q7" i="9"/>
  <c r="Q19" i="9"/>
  <c r="Q32" i="9"/>
  <c r="Q18" i="9"/>
  <c r="Q14" i="9"/>
  <c r="Q29" i="9"/>
  <c r="Q8" i="9"/>
  <c r="Q30" i="9"/>
  <c r="Q25" i="9"/>
  <c r="Q13" i="9"/>
  <c r="Q21" i="9"/>
  <c r="Q9" i="9"/>
  <c r="Q27" i="9"/>
  <c r="Q12" i="9"/>
  <c r="Q10" i="9"/>
  <c r="Q16" i="9"/>
  <c r="Q22" i="9"/>
  <c r="Q15" i="9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63" i="9" s="1"/>
  <c r="A164" i="9" s="1"/>
  <c r="A165" i="9" s="1"/>
  <c r="A166" i="9" s="1"/>
  <c r="A167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W7" i="9"/>
  <c r="M92" i="9"/>
  <c r="M48" i="9"/>
  <c r="M86" i="9"/>
  <c r="M58" i="9"/>
  <c r="M96" i="9"/>
  <c r="M137" i="9"/>
  <c r="M146" i="9"/>
  <c r="M166" i="9"/>
  <c r="P166" i="9" s="1"/>
  <c r="R166" i="9" s="1"/>
  <c r="M176" i="9"/>
  <c r="P176" i="9" s="1"/>
  <c r="R176" i="9" s="1"/>
  <c r="M140" i="9"/>
  <c r="M173" i="9"/>
  <c r="P173" i="9" s="1"/>
  <c r="R173" i="9" s="1"/>
  <c r="M164" i="9"/>
  <c r="P164" i="9" s="1"/>
  <c r="R164" i="9" s="1"/>
  <c r="M84" i="9"/>
  <c r="M116" i="9"/>
  <c r="M85" i="9"/>
  <c r="M56" i="9"/>
  <c r="M142" i="9"/>
  <c r="M152" i="9"/>
  <c r="M111" i="9"/>
  <c r="M115" i="9"/>
  <c r="M122" i="9"/>
  <c r="M109" i="9"/>
  <c r="M139" i="9"/>
  <c r="M143" i="9"/>
  <c r="M121" i="9"/>
  <c r="M75" i="9"/>
  <c r="M76" i="9"/>
  <c r="M126" i="9"/>
  <c r="M55" i="9"/>
  <c r="M154" i="9"/>
  <c r="M174" i="9"/>
  <c r="P174" i="9" s="1"/>
  <c r="R174" i="9" s="1"/>
  <c r="M147" i="9"/>
  <c r="M72" i="9"/>
  <c r="M117" i="9"/>
  <c r="M127" i="9"/>
  <c r="M64" i="9"/>
  <c r="M94" i="9"/>
  <c r="M74" i="9"/>
  <c r="M61" i="9"/>
  <c r="M119" i="9"/>
  <c r="M60" i="9"/>
  <c r="M77" i="9"/>
  <c r="M50" i="9"/>
  <c r="M123" i="9"/>
  <c r="M135" i="9"/>
  <c r="M118" i="9"/>
  <c r="M87" i="9"/>
  <c r="M70" i="9"/>
  <c r="M57" i="9"/>
  <c r="M73" i="9"/>
  <c r="M54" i="9"/>
  <c r="M68" i="9"/>
  <c r="M150" i="9"/>
  <c r="M172" i="9"/>
  <c r="P172" i="9" s="1"/>
  <c r="R172" i="9" s="1"/>
  <c r="M145" i="9"/>
  <c r="M79" i="9"/>
  <c r="M98" i="9"/>
  <c r="M175" i="9"/>
  <c r="P175" i="9" s="1"/>
  <c r="R175" i="9" s="1"/>
  <c r="M141" i="9"/>
  <c r="M155" i="9"/>
  <c r="M47" i="9"/>
  <c r="M82" i="9"/>
  <c r="M97" i="9"/>
  <c r="M89" i="9"/>
  <c r="M45" i="9"/>
  <c r="M171" i="9"/>
  <c r="P171" i="9" s="1"/>
  <c r="R171" i="9" s="1"/>
  <c r="M112" i="9"/>
  <c r="M148" i="9"/>
  <c r="M157" i="9"/>
  <c r="M95" i="9"/>
  <c r="M132" i="9"/>
  <c r="M125" i="9"/>
  <c r="M63" i="9"/>
  <c r="M71" i="9"/>
  <c r="M99" i="9"/>
  <c r="M66" i="9"/>
  <c r="M51" i="9"/>
  <c r="M69" i="9"/>
  <c r="M167" i="9"/>
  <c r="P167" i="9" s="1"/>
  <c r="R167" i="9" s="1"/>
  <c r="M124" i="9"/>
  <c r="M144" i="9"/>
  <c r="M91" i="9"/>
  <c r="M67" i="9"/>
  <c r="M113" i="9"/>
  <c r="M78" i="9"/>
  <c r="M151" i="9"/>
  <c r="M138" i="9"/>
  <c r="M59" i="9"/>
  <c r="M88" i="9"/>
  <c r="M52" i="9"/>
  <c r="M149" i="9"/>
  <c r="M163" i="9"/>
  <c r="P163" i="9" s="1"/>
  <c r="M65" i="9"/>
  <c r="M46" i="9"/>
  <c r="M83" i="9"/>
  <c r="J153" i="9"/>
  <c r="K153" i="9" s="1"/>
  <c r="L153" i="9" s="1"/>
  <c r="B271" i="10"/>
  <c r="B30" i="10"/>
  <c r="L17" i="9"/>
  <c r="M17" i="9" s="1"/>
  <c r="L134" i="9"/>
  <c r="L128" i="9"/>
  <c r="K53" i="9"/>
  <c r="K62" i="9"/>
  <c r="K20" i="9"/>
  <c r="K129" i="9"/>
  <c r="K133" i="9"/>
  <c r="K49" i="9"/>
  <c r="K120" i="9"/>
  <c r="K131" i="9"/>
  <c r="K156" i="9"/>
  <c r="K33" i="9"/>
  <c r="K90" i="9"/>
  <c r="K170" i="9"/>
  <c r="K80" i="9"/>
  <c r="K93" i="9"/>
  <c r="K23" i="9"/>
  <c r="K35" i="9"/>
  <c r="K81" i="9"/>
  <c r="K110" i="9"/>
  <c r="L110" i="9" s="1"/>
  <c r="K39" i="9"/>
  <c r="K38" i="9"/>
  <c r="K34" i="9"/>
  <c r="K136" i="9"/>
  <c r="L136" i="9" s="1"/>
  <c r="K28" i="9"/>
  <c r="K165" i="9"/>
  <c r="K114" i="9"/>
  <c r="K130" i="9"/>
  <c r="L130" i="9" s="1"/>
  <c r="A249" i="10"/>
  <c r="A131" i="10"/>
  <c r="A44" i="10"/>
  <c r="M205" i="10" s="1"/>
  <c r="A85" i="10"/>
  <c r="M169" i="10" s="1"/>
  <c r="M208" i="10" s="1"/>
  <c r="G184" i="9"/>
  <c r="G186" i="9" s="1"/>
  <c r="A88" i="10"/>
  <c r="AC145" i="10" l="1"/>
  <c r="AC301" i="10"/>
  <c r="AC21" i="10"/>
  <c r="AC100" i="10"/>
  <c r="AB144" i="10"/>
  <c r="AB300" i="10"/>
  <c r="AB20" i="10"/>
  <c r="AN182" i="10" s="1"/>
  <c r="AN218" i="10" s="1"/>
  <c r="AA143" i="10"/>
  <c r="AA299" i="10"/>
  <c r="AA19" i="10"/>
  <c r="AM181" i="10" s="1"/>
  <c r="AM217" i="10" s="1"/>
  <c r="AA98" i="10"/>
  <c r="AG149" i="10"/>
  <c r="AG305" i="10"/>
  <c r="AG25" i="10"/>
  <c r="AS187" i="10" s="1"/>
  <c r="AS223" i="10" s="1"/>
  <c r="AE147" i="10"/>
  <c r="AE303" i="10"/>
  <c r="AE23" i="10"/>
  <c r="AM182" i="10"/>
  <c r="AM218" i="10" s="1"/>
  <c r="AH105" i="10"/>
  <c r="AI105" i="10" s="1"/>
  <c r="AH306" i="10"/>
  <c r="AH26" i="10"/>
  <c r="AT188" i="10" s="1"/>
  <c r="AT224" i="10" s="1"/>
  <c r="AU224" i="10" s="1"/>
  <c r="AH150" i="10"/>
  <c r="AO184" i="10"/>
  <c r="AO220" i="10" s="1"/>
  <c r="AF148" i="10"/>
  <c r="AF304" i="10"/>
  <c r="AF24" i="10"/>
  <c r="AD146" i="10"/>
  <c r="AD302" i="10"/>
  <c r="AD22" i="10"/>
  <c r="AN183" i="10"/>
  <c r="AN219" i="10" s="1"/>
  <c r="AT189" i="10"/>
  <c r="AT225" i="10" s="1"/>
  <c r="AU225" i="10" s="1"/>
  <c r="AF267" i="10"/>
  <c r="AG267" i="10"/>
  <c r="AF266" i="10"/>
  <c r="P46" i="9"/>
  <c r="Q46" i="9" s="1"/>
  <c r="P52" i="9"/>
  <c r="Q52" i="9" s="1"/>
  <c r="P151" i="9"/>
  <c r="Q151" i="9" s="1"/>
  <c r="P91" i="9"/>
  <c r="Q91" i="9" s="1"/>
  <c r="P69" i="9"/>
  <c r="Q69" i="9" s="1"/>
  <c r="P71" i="9"/>
  <c r="Q71" i="9" s="1"/>
  <c r="P95" i="9"/>
  <c r="Q95" i="9" s="1"/>
  <c r="P82" i="9"/>
  <c r="Q82" i="9" s="1"/>
  <c r="P73" i="9"/>
  <c r="Q73" i="9" s="1"/>
  <c r="P118" i="9"/>
  <c r="Q118" i="9" s="1"/>
  <c r="P77" i="9"/>
  <c r="Q77" i="9" s="1"/>
  <c r="P74" i="9"/>
  <c r="Q74" i="9" s="1"/>
  <c r="P117" i="9"/>
  <c r="Q117" i="9" s="1"/>
  <c r="P154" i="9"/>
  <c r="Q154" i="9" s="1"/>
  <c r="P75" i="9"/>
  <c r="Q75" i="9" s="1"/>
  <c r="P109" i="9"/>
  <c r="Q109" i="9" s="1"/>
  <c r="P152" i="9"/>
  <c r="Q152" i="9" s="1"/>
  <c r="P116" i="9"/>
  <c r="Q116" i="9" s="1"/>
  <c r="P140" i="9"/>
  <c r="Q140" i="9" s="1"/>
  <c r="P137" i="9"/>
  <c r="Q137" i="9" s="1"/>
  <c r="P48" i="9"/>
  <c r="Q48" i="9" s="1"/>
  <c r="P65" i="9"/>
  <c r="Q65" i="9" s="1"/>
  <c r="P88" i="9"/>
  <c r="Q88" i="9" s="1"/>
  <c r="P78" i="9"/>
  <c r="Q78" i="9" s="1"/>
  <c r="P144" i="9"/>
  <c r="Q144" i="9" s="1"/>
  <c r="P51" i="9"/>
  <c r="Q51" i="9" s="1"/>
  <c r="P63" i="9"/>
  <c r="Q63" i="9" s="1"/>
  <c r="P157" i="9"/>
  <c r="Q157" i="9" s="1"/>
  <c r="P47" i="9"/>
  <c r="Q47" i="9" s="1"/>
  <c r="P98" i="9"/>
  <c r="Q98" i="9" s="1"/>
  <c r="P150" i="9"/>
  <c r="Q150" i="9" s="1"/>
  <c r="P57" i="9"/>
  <c r="Q57" i="9" s="1"/>
  <c r="P135" i="9"/>
  <c r="Q135" i="9" s="1"/>
  <c r="P60" i="9"/>
  <c r="Q60" i="9" s="1"/>
  <c r="P94" i="9"/>
  <c r="Q94" i="9" s="1"/>
  <c r="P72" i="9"/>
  <c r="Q72" i="9" s="1"/>
  <c r="P55" i="9"/>
  <c r="Q55" i="9" s="1"/>
  <c r="P121" i="9"/>
  <c r="Q121" i="9" s="1"/>
  <c r="P122" i="9"/>
  <c r="Q122" i="9" s="1"/>
  <c r="P142" i="9"/>
  <c r="Q142" i="9" s="1"/>
  <c r="P84" i="9"/>
  <c r="Q84" i="9" s="1"/>
  <c r="P96" i="9"/>
  <c r="Q96" i="9" s="1"/>
  <c r="P92" i="9"/>
  <c r="Q92" i="9" s="1"/>
  <c r="P59" i="9"/>
  <c r="Q59" i="9" s="1"/>
  <c r="P113" i="9"/>
  <c r="Q113" i="9" s="1"/>
  <c r="P124" i="9"/>
  <c r="Q124" i="9" s="1"/>
  <c r="P66" i="9"/>
  <c r="Q66" i="9" s="1"/>
  <c r="P125" i="9"/>
  <c r="Q125" i="9" s="1"/>
  <c r="P148" i="9"/>
  <c r="Q148" i="9" s="1"/>
  <c r="P89" i="9"/>
  <c r="Q89" i="9" s="1"/>
  <c r="P155" i="9"/>
  <c r="Q155" i="9" s="1"/>
  <c r="P79" i="9"/>
  <c r="Q79" i="9" s="1"/>
  <c r="P68" i="9"/>
  <c r="Q68" i="9" s="1"/>
  <c r="P70" i="9"/>
  <c r="Q70" i="9" s="1"/>
  <c r="P123" i="9"/>
  <c r="Q123" i="9" s="1"/>
  <c r="P119" i="9"/>
  <c r="Q119" i="9" s="1"/>
  <c r="P64" i="9"/>
  <c r="Q64" i="9" s="1"/>
  <c r="P147" i="9"/>
  <c r="Q147" i="9" s="1"/>
  <c r="P126" i="9"/>
  <c r="Q126" i="9" s="1"/>
  <c r="P143" i="9"/>
  <c r="Q143" i="9" s="1"/>
  <c r="P115" i="9"/>
  <c r="Q115" i="9" s="1"/>
  <c r="P56" i="9"/>
  <c r="Q56" i="9" s="1"/>
  <c r="P58" i="9"/>
  <c r="Q58" i="9" s="1"/>
  <c r="P83" i="9"/>
  <c r="Q83" i="9" s="1"/>
  <c r="P149" i="9"/>
  <c r="Q149" i="9" s="1"/>
  <c r="P138" i="9"/>
  <c r="Q138" i="9" s="1"/>
  <c r="P67" i="9"/>
  <c r="Q67" i="9" s="1"/>
  <c r="P99" i="9"/>
  <c r="Q99" i="9" s="1"/>
  <c r="P132" i="9"/>
  <c r="Q132" i="9" s="1"/>
  <c r="P112" i="9"/>
  <c r="Q112" i="9" s="1"/>
  <c r="P97" i="9"/>
  <c r="Q97" i="9" s="1"/>
  <c r="P141" i="9"/>
  <c r="Q141" i="9" s="1"/>
  <c r="P145" i="9"/>
  <c r="Q145" i="9" s="1"/>
  <c r="P54" i="9"/>
  <c r="Q54" i="9" s="1"/>
  <c r="P87" i="9"/>
  <c r="Q87" i="9" s="1"/>
  <c r="P50" i="9"/>
  <c r="Q50" i="9" s="1"/>
  <c r="P61" i="9"/>
  <c r="Q61" i="9" s="1"/>
  <c r="P127" i="9"/>
  <c r="Q127" i="9" s="1"/>
  <c r="P76" i="9"/>
  <c r="Q76" i="9" s="1"/>
  <c r="P139" i="9"/>
  <c r="Q139" i="9" s="1"/>
  <c r="P111" i="9"/>
  <c r="Q111" i="9" s="1"/>
  <c r="P85" i="9"/>
  <c r="Q85" i="9" s="1"/>
  <c r="P146" i="9"/>
  <c r="Q146" i="9" s="1"/>
  <c r="P86" i="9"/>
  <c r="Q86" i="9" s="1"/>
  <c r="Q17" i="9"/>
  <c r="Q33" i="10"/>
  <c r="E115" i="10"/>
  <c r="K115" i="10" s="1"/>
  <c r="Q34" i="10"/>
  <c r="E116" i="10"/>
  <c r="K116" i="10" s="1"/>
  <c r="O33" i="10"/>
  <c r="O35" i="10"/>
  <c r="O36" i="10"/>
  <c r="Q36" i="10"/>
  <c r="Q35" i="10"/>
  <c r="Q37" i="10"/>
  <c r="A152" i="9"/>
  <c r="A153" i="9" s="1"/>
  <c r="A154" i="9" s="1"/>
  <c r="A155" i="9" s="1"/>
  <c r="A156" i="9" s="1"/>
  <c r="W8" i="9"/>
  <c r="R163" i="9"/>
  <c r="M153" i="9"/>
  <c r="M130" i="9"/>
  <c r="M136" i="9"/>
  <c r="M110" i="9"/>
  <c r="J184" i="9"/>
  <c r="J185" i="9" s="1"/>
  <c r="J186" i="9" s="1"/>
  <c r="J187" i="9" s="1"/>
  <c r="M134" i="9"/>
  <c r="P45" i="9"/>
  <c r="Q45" i="9" s="1"/>
  <c r="M128" i="9"/>
  <c r="O173" i="10"/>
  <c r="O209" i="10" s="1"/>
  <c r="L93" i="9"/>
  <c r="L35" i="9"/>
  <c r="M35" i="9" s="1"/>
  <c r="P35" i="9" s="1"/>
  <c r="Q35" i="9" s="1"/>
  <c r="L156" i="9"/>
  <c r="L53" i="9"/>
  <c r="L131" i="9"/>
  <c r="L120" i="9"/>
  <c r="L38" i="9"/>
  <c r="M38" i="9" s="1"/>
  <c r="P38" i="9" s="1"/>
  <c r="Q38" i="9" s="1"/>
  <c r="L80" i="9"/>
  <c r="L49" i="9"/>
  <c r="L39" i="9"/>
  <c r="M39" i="9" s="1"/>
  <c r="P39" i="9" s="1"/>
  <c r="Q39" i="9" s="1"/>
  <c r="L133" i="9"/>
  <c r="L114" i="9"/>
  <c r="L90" i="9"/>
  <c r="L129" i="9"/>
  <c r="L23" i="9"/>
  <c r="M23" i="9" s="1"/>
  <c r="L170" i="9"/>
  <c r="L165" i="9"/>
  <c r="L33" i="9"/>
  <c r="M33" i="9" s="1"/>
  <c r="L20" i="9"/>
  <c r="M20" i="9" s="1"/>
  <c r="L34" i="9"/>
  <c r="M34" i="9" s="1"/>
  <c r="L28" i="9"/>
  <c r="M28" i="9" s="1"/>
  <c r="L81" i="9"/>
  <c r="L62" i="9"/>
  <c r="I184" i="9"/>
  <c r="AD145" i="10" l="1"/>
  <c r="AD301" i="10"/>
  <c r="AD21" i="10"/>
  <c r="AP183" i="10" s="1"/>
  <c r="AP219" i="10" s="1"/>
  <c r="AF147" i="10"/>
  <c r="AF303" i="10"/>
  <c r="AF23" i="10"/>
  <c r="AR185" i="10" s="1"/>
  <c r="AR221" i="10" s="1"/>
  <c r="AC144" i="10"/>
  <c r="AC300" i="10"/>
  <c r="AC20" i="10"/>
  <c r="AO182" i="10"/>
  <c r="AO218" i="10" s="1"/>
  <c r="AC99" i="10"/>
  <c r="AP184" i="10"/>
  <c r="AP220" i="10" s="1"/>
  <c r="AR186" i="10"/>
  <c r="AR222" i="10" s="1"/>
  <c r="AO183" i="10"/>
  <c r="AO219" i="10" s="1"/>
  <c r="AE146" i="10"/>
  <c r="AE302" i="10"/>
  <c r="AE22" i="10"/>
  <c r="AQ184" i="10"/>
  <c r="AQ220" i="10" s="1"/>
  <c r="AG148" i="10"/>
  <c r="AG304" i="10"/>
  <c r="AG24" i="10"/>
  <c r="AS186" i="10"/>
  <c r="AS222" i="10" s="1"/>
  <c r="AH149" i="10"/>
  <c r="AH305" i="10"/>
  <c r="AH25" i="10"/>
  <c r="AH104" i="10"/>
  <c r="AI104" i="10" s="1"/>
  <c r="AQ185" i="10"/>
  <c r="AQ221" i="10" s="1"/>
  <c r="AA142" i="10"/>
  <c r="AA298" i="10"/>
  <c r="AA18" i="10"/>
  <c r="AA97" i="10"/>
  <c r="AB143" i="10"/>
  <c r="AB299" i="10"/>
  <c r="AB19" i="10"/>
  <c r="AE265" i="10"/>
  <c r="AH268" i="10"/>
  <c r="AG266" i="10"/>
  <c r="AF265" i="10"/>
  <c r="C113" i="10"/>
  <c r="E114" i="10"/>
  <c r="Q38" i="10"/>
  <c r="AC38" i="10" s="1"/>
  <c r="P153" i="9"/>
  <c r="Q153" i="9" s="1"/>
  <c r="E113" i="10"/>
  <c r="C114" i="10"/>
  <c r="K114" i="10" s="1"/>
  <c r="AA35" i="10"/>
  <c r="O159" i="10"/>
  <c r="O113" i="10"/>
  <c r="P128" i="9"/>
  <c r="Q128" i="9" s="1"/>
  <c r="P110" i="9"/>
  <c r="Q110" i="9" s="1"/>
  <c r="C112" i="10"/>
  <c r="AA36" i="10"/>
  <c r="O160" i="10"/>
  <c r="O114" i="10"/>
  <c r="P136" i="9"/>
  <c r="Q136" i="9" s="1"/>
  <c r="O157" i="10"/>
  <c r="AA33" i="10"/>
  <c r="AA157" i="10" s="1"/>
  <c r="P134" i="9"/>
  <c r="Q134" i="9" s="1"/>
  <c r="P130" i="9"/>
  <c r="Q130" i="9" s="1"/>
  <c r="C111" i="10"/>
  <c r="E112" i="10"/>
  <c r="E111" i="10"/>
  <c r="C110" i="10"/>
  <c r="Q33" i="9"/>
  <c r="Q20" i="9"/>
  <c r="Q23" i="9"/>
  <c r="Q28" i="9"/>
  <c r="Q34" i="9"/>
  <c r="O32" i="10"/>
  <c r="Q160" i="10"/>
  <c r="AC36" i="10"/>
  <c r="Q114" i="10"/>
  <c r="Q161" i="10"/>
  <c r="Q115" i="10"/>
  <c r="W115" i="10" s="1"/>
  <c r="AC37" i="10"/>
  <c r="AC35" i="10"/>
  <c r="Q159" i="10"/>
  <c r="Q113" i="10"/>
  <c r="O111" i="10"/>
  <c r="AC34" i="10"/>
  <c r="Q112" i="10"/>
  <c r="Q158" i="10"/>
  <c r="Q111" i="10"/>
  <c r="AC33" i="10"/>
  <c r="Q157" i="10"/>
  <c r="G185" i="9"/>
  <c r="H185" i="9"/>
  <c r="W9" i="9"/>
  <c r="M81" i="9"/>
  <c r="M129" i="9"/>
  <c r="M120" i="9"/>
  <c r="M62" i="9"/>
  <c r="M156" i="9"/>
  <c r="M165" i="9"/>
  <c r="P165" i="9" s="1"/>
  <c r="R165" i="9" s="1"/>
  <c r="M90" i="9"/>
  <c r="M49" i="9"/>
  <c r="M131" i="9"/>
  <c r="M93" i="9"/>
  <c r="M170" i="9"/>
  <c r="P170" i="9" s="1"/>
  <c r="R170" i="9" s="1"/>
  <c r="M114" i="9"/>
  <c r="M80" i="9"/>
  <c r="M53" i="9"/>
  <c r="M133" i="9"/>
  <c r="I185" i="9"/>
  <c r="O174" i="10"/>
  <c r="O210" i="10" s="1"/>
  <c r="AF146" i="10" l="1"/>
  <c r="AF302" i="10"/>
  <c r="AF22" i="10"/>
  <c r="AR184" i="10" s="1"/>
  <c r="AR220" i="10" s="1"/>
  <c r="AD144" i="10"/>
  <c r="AD300" i="10"/>
  <c r="AD20" i="10"/>
  <c r="AP182" i="10" s="1"/>
  <c r="AP218" i="10" s="1"/>
  <c r="AB142" i="10"/>
  <c r="AB298" i="10"/>
  <c r="AB18" i="10"/>
  <c r="AN180" i="10" s="1"/>
  <c r="AN216" i="10" s="1"/>
  <c r="AH103" i="10"/>
  <c r="AI103" i="10" s="1"/>
  <c r="AH304" i="10"/>
  <c r="AH24" i="10"/>
  <c r="AT186" i="10" s="1"/>
  <c r="AT222" i="10" s="1"/>
  <c r="AU222" i="10" s="1"/>
  <c r="AH148" i="10"/>
  <c r="AN181" i="10"/>
  <c r="AN217" i="10" s="1"/>
  <c r="AA96" i="10"/>
  <c r="AA297" i="10"/>
  <c r="AA17" i="10"/>
  <c r="AM179" i="10"/>
  <c r="AM215" i="10" s="1"/>
  <c r="AA141" i="10"/>
  <c r="AT187" i="10"/>
  <c r="AT223" i="10" s="1"/>
  <c r="AU223" i="10" s="1"/>
  <c r="W114" i="10"/>
  <c r="AM180" i="10"/>
  <c r="AM216" i="10" s="1"/>
  <c r="AG147" i="10"/>
  <c r="AG303" i="10"/>
  <c r="AG23" i="10"/>
  <c r="AE145" i="10"/>
  <c r="AE301" i="10"/>
  <c r="AQ183" i="10"/>
  <c r="AQ219" i="10" s="1"/>
  <c r="AE21" i="10"/>
  <c r="AC143" i="10"/>
  <c r="AC299" i="10"/>
  <c r="AO181" i="10"/>
  <c r="AO217" i="10" s="1"/>
  <c r="AC19" i="10"/>
  <c r="AC98" i="10"/>
  <c r="AH267" i="10"/>
  <c r="AE264" i="10"/>
  <c r="W113" i="10"/>
  <c r="K111" i="10"/>
  <c r="K113" i="10"/>
  <c r="C121" i="10"/>
  <c r="AF264" i="10"/>
  <c r="AG265" i="10"/>
  <c r="AH266" i="10"/>
  <c r="AE263" i="10"/>
  <c r="Q116" i="10"/>
  <c r="W116" i="10" s="1"/>
  <c r="Q162" i="10"/>
  <c r="K112" i="10"/>
  <c r="P129" i="9"/>
  <c r="Q129" i="9" s="1"/>
  <c r="P80" i="9"/>
  <c r="Q80" i="9" s="1"/>
  <c r="P131" i="9"/>
  <c r="Q131" i="9" s="1"/>
  <c r="P156" i="9"/>
  <c r="P81" i="9"/>
  <c r="Q81" i="9" s="1"/>
  <c r="P93" i="9"/>
  <c r="Q93" i="9" s="1"/>
  <c r="P114" i="9"/>
  <c r="Q114" i="9" s="1"/>
  <c r="P62" i="9"/>
  <c r="Q62" i="9" s="1"/>
  <c r="P53" i="9"/>
  <c r="Q53" i="9" s="1"/>
  <c r="P133" i="9"/>
  <c r="Q133" i="9" s="1"/>
  <c r="P90" i="9"/>
  <c r="Q90" i="9" s="1"/>
  <c r="P120" i="9"/>
  <c r="Q120" i="9" s="1"/>
  <c r="AA160" i="10"/>
  <c r="AA114" i="10"/>
  <c r="AA159" i="10"/>
  <c r="AA113" i="10"/>
  <c r="O34" i="10"/>
  <c r="AC157" i="10"/>
  <c r="AC111" i="10"/>
  <c r="AC162" i="10"/>
  <c r="AC116" i="10"/>
  <c r="AI116" i="10" s="1"/>
  <c r="W111" i="10"/>
  <c r="AC158" i="10"/>
  <c r="AC112" i="10"/>
  <c r="B124" i="10"/>
  <c r="AA111" i="10"/>
  <c r="AC159" i="10"/>
  <c r="AC113" i="10"/>
  <c r="AC160" i="10"/>
  <c r="AC114" i="10"/>
  <c r="O156" i="10"/>
  <c r="O110" i="10"/>
  <c r="AA32" i="10"/>
  <c r="AA156" i="10" s="1"/>
  <c r="AC161" i="10"/>
  <c r="AC115" i="10"/>
  <c r="AI115" i="10" s="1"/>
  <c r="A125" i="10"/>
  <c r="Q156" i="9"/>
  <c r="I186" i="9"/>
  <c r="I187" i="9" s="1"/>
  <c r="L188" i="9" s="1"/>
  <c r="H186" i="9"/>
  <c r="H187" i="9" s="1"/>
  <c r="H1" i="9" s="1"/>
  <c r="A178" i="9"/>
  <c r="W10" i="9"/>
  <c r="P49" i="9"/>
  <c r="Q49" i="9" s="1"/>
  <c r="W209" i="10"/>
  <c r="AG146" i="10" l="1"/>
  <c r="AG302" i="10"/>
  <c r="AG22" i="10"/>
  <c r="AS184" i="10" s="1"/>
  <c r="AS220" i="10" s="1"/>
  <c r="AA296" i="10"/>
  <c r="AA16" i="10"/>
  <c r="AA95" i="10"/>
  <c r="AA140" i="10"/>
  <c r="AC142" i="10"/>
  <c r="AC298" i="10"/>
  <c r="AC18" i="10"/>
  <c r="AO180" i="10" s="1"/>
  <c r="AO216" i="10" s="1"/>
  <c r="AC97" i="10"/>
  <c r="AE144" i="10"/>
  <c r="AE300" i="10"/>
  <c r="AE20" i="10"/>
  <c r="AQ182" i="10" s="1"/>
  <c r="AQ218" i="10" s="1"/>
  <c r="AS185" i="10"/>
  <c r="AS221" i="10" s="1"/>
  <c r="AH102" i="10"/>
  <c r="AI102" i="10" s="1"/>
  <c r="AH303" i="10"/>
  <c r="AH23" i="10"/>
  <c r="AT185" i="10" s="1"/>
  <c r="AT221" i="10" s="1"/>
  <c r="AH147" i="10"/>
  <c r="AB141" i="10"/>
  <c r="AB297" i="10"/>
  <c r="AB17" i="10"/>
  <c r="AB259" i="10"/>
  <c r="AD143" i="10"/>
  <c r="AD299" i="10"/>
  <c r="AD19" i="10"/>
  <c r="AF145" i="10"/>
  <c r="AF301" i="10"/>
  <c r="AF21" i="10"/>
  <c r="AH265" i="10"/>
  <c r="AF263" i="10"/>
  <c r="AE262" i="10"/>
  <c r="AG264" i="10"/>
  <c r="AI113" i="10"/>
  <c r="AI114" i="10"/>
  <c r="AA34" i="10"/>
  <c r="AA158" i="10" s="1"/>
  <c r="O158" i="10"/>
  <c r="AI111" i="10"/>
  <c r="O112" i="10"/>
  <c r="W112" i="10" s="1"/>
  <c r="Q32" i="10"/>
  <c r="E110" i="10"/>
  <c r="E121" i="10" s="1"/>
  <c r="AA110" i="10"/>
  <c r="K185" i="9"/>
  <c r="W11" i="9"/>
  <c r="W210" i="10"/>
  <c r="AU221" i="10" l="1"/>
  <c r="AB140" i="10"/>
  <c r="AB296" i="10"/>
  <c r="AB16" i="10"/>
  <c r="AN178" i="10" s="1"/>
  <c r="AN214" i="10" s="1"/>
  <c r="AB258" i="10"/>
  <c r="AH101" i="10"/>
  <c r="AI101" i="10" s="1"/>
  <c r="AH302" i="10"/>
  <c r="AH22" i="10"/>
  <c r="AH146" i="10"/>
  <c r="AA139" i="10"/>
  <c r="AA295" i="10"/>
  <c r="AA15" i="10"/>
  <c r="AA94" i="10"/>
  <c r="AF144" i="10"/>
  <c r="AF300" i="10"/>
  <c r="AF20" i="10"/>
  <c r="AD142" i="10"/>
  <c r="AD298" i="10"/>
  <c r="AD18" i="10"/>
  <c r="AE143" i="10"/>
  <c r="AE299" i="10"/>
  <c r="AE19" i="10"/>
  <c r="AQ181" i="10" s="1"/>
  <c r="AQ217" i="10" s="1"/>
  <c r="AM178" i="10"/>
  <c r="AM214" i="10" s="1"/>
  <c r="AR183" i="10"/>
  <c r="AR219" i="10" s="1"/>
  <c r="AP181" i="10"/>
  <c r="AP217" i="10" s="1"/>
  <c r="AN179" i="10"/>
  <c r="AN215" i="10" s="1"/>
  <c r="AC141" i="10"/>
  <c r="AC297" i="10"/>
  <c r="AC17" i="10"/>
  <c r="AC259" i="10"/>
  <c r="AC96" i="10"/>
  <c r="AG145" i="10"/>
  <c r="AG301" i="10"/>
  <c r="AG21" i="10"/>
  <c r="S254" i="10"/>
  <c r="AE261" i="10"/>
  <c r="AH264" i="10"/>
  <c r="AF262" i="10"/>
  <c r="AG263" i="10"/>
  <c r="AA112" i="10"/>
  <c r="AI112" i="10" s="1"/>
  <c r="E122" i="10"/>
  <c r="AC32" i="10"/>
  <c r="Q110" i="10"/>
  <c r="Q156" i="10"/>
  <c r="O121" i="10"/>
  <c r="W12" i="9"/>
  <c r="AG144" i="10" l="1"/>
  <c r="AG300" i="10"/>
  <c r="AG20" i="10"/>
  <c r="AS182" i="10" s="1"/>
  <c r="AS218" i="10" s="1"/>
  <c r="AA138" i="10"/>
  <c r="AA294" i="10"/>
  <c r="AA14" i="10"/>
  <c r="AM176" i="10" s="1"/>
  <c r="AM212" i="10" s="1"/>
  <c r="AA93" i="10"/>
  <c r="AC140" i="10"/>
  <c r="AC296" i="10"/>
  <c r="AC16" i="10"/>
  <c r="AO178" i="10" s="1"/>
  <c r="AO214" i="10" s="1"/>
  <c r="AC258" i="10"/>
  <c r="AC95" i="10"/>
  <c r="AD141" i="10"/>
  <c r="AD297" i="10"/>
  <c r="AD17" i="10"/>
  <c r="AD259" i="10"/>
  <c r="AF143" i="10"/>
  <c r="AF299" i="10"/>
  <c r="AF19" i="10"/>
  <c r="AR181" i="10" s="1"/>
  <c r="AR217" i="10" s="1"/>
  <c r="AH145" i="10"/>
  <c r="AH301" i="10"/>
  <c r="AH21" i="10"/>
  <c r="AT183" i="10" s="1"/>
  <c r="AT219" i="10" s="1"/>
  <c r="AH100" i="10"/>
  <c r="AI100" i="10" s="1"/>
  <c r="AO179" i="10"/>
  <c r="AO215" i="10" s="1"/>
  <c r="AS183" i="10"/>
  <c r="AS219" i="10" s="1"/>
  <c r="AE142" i="10"/>
  <c r="AE298" i="10"/>
  <c r="AE18" i="10"/>
  <c r="AQ180" i="10" s="1"/>
  <c r="AQ216" i="10" s="1"/>
  <c r="AP180" i="10"/>
  <c r="AP216" i="10" s="1"/>
  <c r="AR182" i="10"/>
  <c r="AR218" i="10" s="1"/>
  <c r="AM177" i="10"/>
  <c r="AM213" i="10" s="1"/>
  <c r="AT184" i="10"/>
  <c r="AT220" i="10" s="1"/>
  <c r="AU220" i="10" s="1"/>
  <c r="AB139" i="10"/>
  <c r="AB295" i="10"/>
  <c r="AB15" i="10"/>
  <c r="AN177" i="10" s="1"/>
  <c r="AN213" i="10" s="1"/>
  <c r="AB257" i="10"/>
  <c r="AH263" i="10"/>
  <c r="T254" i="10"/>
  <c r="AE260" i="10"/>
  <c r="AF261" i="10"/>
  <c r="AA121" i="10"/>
  <c r="Q121" i="10"/>
  <c r="O125" i="10" s="1"/>
  <c r="W110" i="10"/>
  <c r="W121" i="10" s="1"/>
  <c r="AC110" i="10"/>
  <c r="AC156" i="10"/>
  <c r="W13" i="9"/>
  <c r="AH99" i="10" l="1"/>
  <c r="AI99" i="10" s="1"/>
  <c r="AH300" i="10"/>
  <c r="AH20" i="10"/>
  <c r="AT182" i="10" s="1"/>
  <c r="AT218" i="10" s="1"/>
  <c r="AU218" i="10" s="1"/>
  <c r="AH144" i="10"/>
  <c r="AG143" i="10"/>
  <c r="AG299" i="10"/>
  <c r="AG19" i="10"/>
  <c r="AS181" i="10" s="1"/>
  <c r="AS217" i="10" s="1"/>
  <c r="AE141" i="10"/>
  <c r="AE297" i="10"/>
  <c r="AE17" i="10"/>
  <c r="AQ179" i="10" s="1"/>
  <c r="AQ215" i="10" s="1"/>
  <c r="AE259" i="10"/>
  <c r="AU219" i="10"/>
  <c r="AF142" i="10"/>
  <c r="AF298" i="10"/>
  <c r="AF18" i="10"/>
  <c r="AR180" i="10" s="1"/>
  <c r="AR216" i="10" s="1"/>
  <c r="AD140" i="10"/>
  <c r="AD296" i="10"/>
  <c r="AD16" i="10"/>
  <c r="AP178" i="10" s="1"/>
  <c r="AP214" i="10" s="1"/>
  <c r="AD258" i="10"/>
  <c r="AB138" i="10"/>
  <c r="AB294" i="10"/>
  <c r="AB14" i="10"/>
  <c r="AN176" i="10"/>
  <c r="AN212" i="10" s="1"/>
  <c r="AB256" i="10"/>
  <c r="AP179" i="10"/>
  <c r="AP215" i="10" s="1"/>
  <c r="AC139" i="10"/>
  <c r="AC295" i="10"/>
  <c r="AO177" i="10"/>
  <c r="AO213" i="10" s="1"/>
  <c r="AC15" i="10"/>
  <c r="AC257" i="10"/>
  <c r="AC94" i="10"/>
  <c r="AA92" i="10"/>
  <c r="AA293" i="10"/>
  <c r="AA13" i="10"/>
  <c r="AA137" i="10"/>
  <c r="S252" i="10"/>
  <c r="S253" i="10"/>
  <c r="AG262" i="10"/>
  <c r="R290" i="10"/>
  <c r="U254" i="10"/>
  <c r="S290" i="10"/>
  <c r="AF260" i="10"/>
  <c r="AG261" i="10"/>
  <c r="AC121" i="10"/>
  <c r="AA125" i="10" s="1"/>
  <c r="AI110" i="10"/>
  <c r="AI121" i="10" s="1"/>
  <c r="W14" i="9"/>
  <c r="AC138" i="10" l="1"/>
  <c r="AC294" i="10"/>
  <c r="AC14" i="10"/>
  <c r="AO176" i="10" s="1"/>
  <c r="AO212" i="10" s="1"/>
  <c r="AC256" i="10"/>
  <c r="AC93" i="10"/>
  <c r="AE140" i="10"/>
  <c r="AE296" i="10"/>
  <c r="AE16" i="10"/>
  <c r="AE258" i="10"/>
  <c r="AA292" i="10"/>
  <c r="AA136" i="10"/>
  <c r="AA91" i="10"/>
  <c r="AM175" i="10"/>
  <c r="AM211" i="10" s="1"/>
  <c r="AB137" i="10"/>
  <c r="AB293" i="10"/>
  <c r="AB13" i="10"/>
  <c r="AN175" i="10" s="1"/>
  <c r="AN211" i="10" s="1"/>
  <c r="AB255" i="10"/>
  <c r="AD139" i="10"/>
  <c r="AD295" i="10"/>
  <c r="AD15" i="10"/>
  <c r="AD257" i="10"/>
  <c r="AF141" i="10"/>
  <c r="AF297" i="10"/>
  <c r="AF17" i="10"/>
  <c r="AR179" i="10" s="1"/>
  <c r="AR215" i="10" s="1"/>
  <c r="AF259" i="10"/>
  <c r="AG142" i="10"/>
  <c r="AG298" i="10"/>
  <c r="AG18" i="10"/>
  <c r="AH98" i="10"/>
  <c r="AI98" i="10" s="1"/>
  <c r="AH299" i="10"/>
  <c r="AH19" i="10"/>
  <c r="AT181" i="10" s="1"/>
  <c r="AT217" i="10" s="1"/>
  <c r="AU217" i="10" s="1"/>
  <c r="AH143" i="10"/>
  <c r="T252" i="10"/>
  <c r="T253" i="10"/>
  <c r="AH262" i="10"/>
  <c r="T290" i="10"/>
  <c r="AH261" i="10"/>
  <c r="AG260" i="10"/>
  <c r="W15" i="9"/>
  <c r="AF140" i="10" l="1"/>
  <c r="AF296" i="10"/>
  <c r="AF16" i="10"/>
  <c r="AR178" i="10" s="1"/>
  <c r="AR214" i="10" s="1"/>
  <c r="AF258" i="10"/>
  <c r="AD138" i="10"/>
  <c r="AD294" i="10"/>
  <c r="AD14" i="10"/>
  <c r="AP176" i="10" s="1"/>
  <c r="AP212" i="10" s="1"/>
  <c r="AD256" i="10"/>
  <c r="AA135" i="10"/>
  <c r="AA291" i="10"/>
  <c r="AM173" i="10"/>
  <c r="AM209" i="10" s="1"/>
  <c r="AA90" i="10"/>
  <c r="AE139" i="10"/>
  <c r="AE295" i="10"/>
  <c r="AE15" i="10"/>
  <c r="AE257" i="10"/>
  <c r="AC137" i="10"/>
  <c r="AC293" i="10"/>
  <c r="AC13" i="10"/>
  <c r="AO175" i="10" s="1"/>
  <c r="AO211" i="10" s="1"/>
  <c r="AC255" i="10"/>
  <c r="AC92" i="10"/>
  <c r="AG141" i="10"/>
  <c r="AG297" i="10"/>
  <c r="AG17" i="10"/>
  <c r="AS179" i="10" s="1"/>
  <c r="AS215" i="10" s="1"/>
  <c r="AG259" i="10"/>
  <c r="AM174" i="10"/>
  <c r="AM210" i="10" s="1"/>
  <c r="AQ178" i="10"/>
  <c r="AQ214" i="10" s="1"/>
  <c r="AP177" i="10"/>
  <c r="AP213" i="10" s="1"/>
  <c r="AH97" i="10"/>
  <c r="AI97" i="10" s="1"/>
  <c r="AH298" i="10"/>
  <c r="AH18" i="10"/>
  <c r="AT180" i="10" s="1"/>
  <c r="AT216" i="10" s="1"/>
  <c r="AU216" i="10" s="1"/>
  <c r="AH142" i="10"/>
  <c r="AS180" i="10"/>
  <c r="AS216" i="10" s="1"/>
  <c r="AB136" i="10"/>
  <c r="AB292" i="10"/>
  <c r="U252" i="10"/>
  <c r="U253" i="10"/>
  <c r="V254" i="10"/>
  <c r="U290" i="10"/>
  <c r="AH260" i="10"/>
  <c r="W16" i="9"/>
  <c r="AE138" i="10" l="1"/>
  <c r="AE294" i="10"/>
  <c r="AE14" i="10"/>
  <c r="AE256" i="10"/>
  <c r="AQ177" i="10"/>
  <c r="AQ213" i="10" s="1"/>
  <c r="AM240" i="10"/>
  <c r="AB135" i="10"/>
  <c r="AB291" i="10"/>
  <c r="AB290" i="10"/>
  <c r="AN173" i="10"/>
  <c r="AN209" i="10" s="1"/>
  <c r="AG140" i="10"/>
  <c r="AG296" i="10"/>
  <c r="AG16" i="10"/>
  <c r="AS178" i="10"/>
  <c r="AS214" i="10" s="1"/>
  <c r="AG258" i="10"/>
  <c r="AA89" i="10"/>
  <c r="AA290" i="10"/>
  <c r="AD137" i="10"/>
  <c r="AD293" i="10"/>
  <c r="AD13" i="10"/>
  <c r="AD255" i="10"/>
  <c r="AN174" i="10"/>
  <c r="AN210" i="10" s="1"/>
  <c r="AH141" i="10"/>
  <c r="AH297" i="10"/>
  <c r="AH17" i="10"/>
  <c r="AH259" i="10"/>
  <c r="AH96" i="10"/>
  <c r="AI96" i="10" s="1"/>
  <c r="AC136" i="10"/>
  <c r="AC292" i="10"/>
  <c r="AO174" i="10"/>
  <c r="AO210" i="10" s="1"/>
  <c r="AC91" i="10"/>
  <c r="AF139" i="10"/>
  <c r="AF295" i="10"/>
  <c r="AF15" i="10"/>
  <c r="AR177" i="10" s="1"/>
  <c r="AR213" i="10" s="1"/>
  <c r="AF257" i="10"/>
  <c r="V252" i="10"/>
  <c r="V253" i="10"/>
  <c r="V290" i="10"/>
  <c r="W17" i="9"/>
  <c r="AH95" i="10" l="1"/>
  <c r="AI95" i="10" s="1"/>
  <c r="AH296" i="10"/>
  <c r="AH16" i="10"/>
  <c r="AH258" i="10"/>
  <c r="AH140" i="10"/>
  <c r="AE137" i="10"/>
  <c r="AE293" i="10"/>
  <c r="AQ175" i="10"/>
  <c r="AQ211" i="10" s="1"/>
  <c r="AE13" i="10"/>
  <c r="AE255" i="10"/>
  <c r="AT179" i="10"/>
  <c r="AT215" i="10" s="1"/>
  <c r="AU215" i="10" s="1"/>
  <c r="AD136" i="10"/>
  <c r="AD292" i="10"/>
  <c r="AG139" i="10"/>
  <c r="AG295" i="10"/>
  <c r="AG15" i="10"/>
  <c r="AS177" i="10" s="1"/>
  <c r="AS213" i="10" s="1"/>
  <c r="AG257" i="10"/>
  <c r="AC135" i="10"/>
  <c r="AC291" i="10"/>
  <c r="AC90" i="10"/>
  <c r="AF138" i="10"/>
  <c r="AF294" i="10"/>
  <c r="AF14" i="10"/>
  <c r="AF256" i="10"/>
  <c r="AP175" i="10"/>
  <c r="AP211" i="10" s="1"/>
  <c r="AA109" i="10"/>
  <c r="AQ176" i="10"/>
  <c r="AQ212" i="10" s="1"/>
  <c r="W18" i="9"/>
  <c r="AF137" i="10" l="1"/>
  <c r="AF293" i="10"/>
  <c r="AF13" i="10"/>
  <c r="AR175" i="10" s="1"/>
  <c r="AR211" i="10" s="1"/>
  <c r="AF255" i="10"/>
  <c r="AE136" i="10"/>
  <c r="AE292" i="10"/>
  <c r="AQ174" i="10"/>
  <c r="AQ210" i="10" s="1"/>
  <c r="AE254" i="10"/>
  <c r="AR176" i="10"/>
  <c r="AR212" i="10" s="1"/>
  <c r="AC89" i="10"/>
  <c r="AC290" i="10"/>
  <c r="AH94" i="10"/>
  <c r="AI94" i="10" s="1"/>
  <c r="AH295" i="10"/>
  <c r="AH15" i="10"/>
  <c r="AH257" i="10"/>
  <c r="AH139" i="10"/>
  <c r="AO173" i="10"/>
  <c r="AO209" i="10" s="1"/>
  <c r="AD135" i="10"/>
  <c r="AD291" i="10"/>
  <c r="AD290" i="10"/>
  <c r="AG138" i="10"/>
  <c r="AG294" i="10"/>
  <c r="AG14" i="10"/>
  <c r="AS176" i="10"/>
  <c r="AS212" i="10" s="1"/>
  <c r="AG256" i="10"/>
  <c r="AP174" i="10"/>
  <c r="AP210" i="10" s="1"/>
  <c r="AT178" i="10"/>
  <c r="AT214" i="10" s="1"/>
  <c r="AU214" i="10" s="1"/>
  <c r="W19" i="9"/>
  <c r="AO240" i="10" l="1"/>
  <c r="AH93" i="10"/>
  <c r="AI93" i="10" s="1"/>
  <c r="AH294" i="10"/>
  <c r="AH14" i="10"/>
  <c r="AH256" i="10"/>
  <c r="AH138" i="10"/>
  <c r="AG137" i="10"/>
  <c r="AG293" i="10"/>
  <c r="AG13" i="10"/>
  <c r="AS175" i="10" s="1"/>
  <c r="AS211" i="10" s="1"/>
  <c r="AG255" i="10"/>
  <c r="AT177" i="10"/>
  <c r="AT213" i="10" s="1"/>
  <c r="AU213" i="10" s="1"/>
  <c r="AC109" i="10"/>
  <c r="AE135" i="10"/>
  <c r="AE291" i="10"/>
  <c r="AQ173" i="10"/>
  <c r="AQ209" i="10" s="1"/>
  <c r="AE253" i="10"/>
  <c r="AP173" i="10"/>
  <c r="AP209" i="10" s="1"/>
  <c r="AF136" i="10"/>
  <c r="AF292" i="10"/>
  <c r="AR174" i="10"/>
  <c r="AR210" i="10" s="1"/>
  <c r="AF254" i="10"/>
  <c r="W20" i="9"/>
  <c r="AG136" i="10" l="1"/>
  <c r="AG292" i="10"/>
  <c r="AS174" i="10"/>
  <c r="AS210" i="10" s="1"/>
  <c r="AG254" i="10"/>
  <c r="AH137" i="10"/>
  <c r="AH293" i="10"/>
  <c r="AH13" i="10"/>
  <c r="AH255" i="10"/>
  <c r="AH92" i="10"/>
  <c r="AI92" i="10" s="1"/>
  <c r="AE290" i="10"/>
  <c r="AE252" i="10"/>
  <c r="AF135" i="10"/>
  <c r="AF291" i="10"/>
  <c r="AR173" i="10"/>
  <c r="AR209" i="10" s="1"/>
  <c r="AF253" i="10"/>
  <c r="AT176" i="10"/>
  <c r="AT212" i="10" s="1"/>
  <c r="AU212" i="10" s="1"/>
  <c r="C108" i="10"/>
  <c r="C109" i="10" s="1"/>
  <c r="C122" i="10" s="1"/>
  <c r="AH91" i="10" l="1"/>
  <c r="AI91" i="10" s="1"/>
  <c r="AH292" i="10"/>
  <c r="AT174" i="10"/>
  <c r="AT210" i="10" s="1"/>
  <c r="AU210" i="10" s="1"/>
  <c r="AH136" i="10"/>
  <c r="AH254" i="10"/>
  <c r="AF290" i="10"/>
  <c r="AF252" i="10"/>
  <c r="AT175" i="10"/>
  <c r="AT211" i="10" s="1"/>
  <c r="AU211" i="10" s="1"/>
  <c r="AG135" i="10"/>
  <c r="AG291" i="10"/>
  <c r="AG253" i="10"/>
  <c r="J108" i="10"/>
  <c r="AH90" i="10" l="1"/>
  <c r="AI90" i="10" s="1"/>
  <c r="AH291" i="10"/>
  <c r="AH135" i="10"/>
  <c r="AH253" i="10"/>
  <c r="AG290" i="10"/>
  <c r="AG252" i="10"/>
  <c r="AS173" i="10"/>
  <c r="AS209" i="10" s="1"/>
  <c r="K108" i="10"/>
  <c r="J109" i="10"/>
  <c r="AH89" i="10" l="1"/>
  <c r="AH290" i="10"/>
  <c r="AH252" i="10"/>
  <c r="AT173" i="10"/>
  <c r="AT209" i="10" s="1"/>
  <c r="AB270" i="10"/>
  <c r="K109" i="10"/>
  <c r="W228" i="10"/>
  <c r="AT240" i="10" l="1"/>
  <c r="AU209" i="10"/>
  <c r="AU240" i="10" s="1"/>
  <c r="AH109" i="10"/>
  <c r="AI89" i="10"/>
  <c r="K110" i="10"/>
  <c r="J111" i="10"/>
  <c r="AH122" i="10" l="1"/>
  <c r="AI109" i="10"/>
  <c r="J112" i="10"/>
  <c r="J113" i="10" l="1"/>
  <c r="J114" i="10" l="1"/>
  <c r="J115" i="10" l="1"/>
  <c r="J116" i="10" l="1"/>
  <c r="J117" i="10" l="1"/>
  <c r="J121" i="10" l="1"/>
  <c r="K117" i="10"/>
  <c r="K121" i="10" s="1"/>
  <c r="K122" i="10" s="1"/>
  <c r="Q240" i="10"/>
  <c r="V240" i="10"/>
  <c r="O240" i="10"/>
  <c r="C125" i="10" l="1"/>
  <c r="J122" i="10"/>
  <c r="K123" i="10"/>
  <c r="W240" i="10"/>
  <c r="W241" i="10" l="1"/>
  <c r="W128" i="10" l="1"/>
  <c r="AC270" i="10" l="1"/>
  <c r="AD270" i="10"/>
  <c r="AC269" i="10" l="1"/>
  <c r="AD269" i="10"/>
  <c r="AC268" i="10" l="1"/>
  <c r="AD268" i="10"/>
  <c r="AC267" i="10" l="1"/>
  <c r="AD267" i="10"/>
  <c r="AC266" i="10" l="1"/>
  <c r="AD266" i="10"/>
  <c r="AC265" i="10" l="1"/>
  <c r="AD265" i="10"/>
  <c r="AC264" i="10" l="1"/>
  <c r="AD264" i="10"/>
  <c r="AC263" i="10" l="1"/>
  <c r="AD263" i="10"/>
  <c r="AC262" i="10" l="1"/>
  <c r="AD262" i="10"/>
  <c r="Q254" i="10" l="1"/>
  <c r="R254" i="10"/>
  <c r="AC261" i="10"/>
  <c r="AD261" i="10"/>
  <c r="Q253" i="10" l="1"/>
  <c r="R253" i="10"/>
  <c r="AC260" i="10"/>
  <c r="AD260" i="10"/>
  <c r="Q252" i="10" l="1"/>
  <c r="R252" i="10"/>
  <c r="Q290" i="10"/>
  <c r="AC254" i="10"/>
  <c r="AD254" i="10"/>
  <c r="V122" i="10"/>
  <c r="Q122" i="10"/>
  <c r="AC253" i="10" l="1"/>
  <c r="AD253" i="10"/>
  <c r="AC252" i="10" l="1"/>
  <c r="AD252" i="10"/>
  <c r="AC122" i="10"/>
  <c r="K6" i="9" l="1"/>
  <c r="L6" i="9" s="1"/>
  <c r="M6" i="9" s="1"/>
  <c r="M184" i="9" l="1"/>
  <c r="M185" i="9" s="1"/>
  <c r="L184" i="9"/>
  <c r="L185" i="9" s="1"/>
  <c r="L186" i="9" s="1"/>
  <c r="K184" i="9"/>
  <c r="M186" i="9" l="1"/>
  <c r="M187" i="9" s="1"/>
  <c r="Q6" i="9"/>
  <c r="P184" i="9"/>
  <c r="K186" i="9"/>
  <c r="P185" i="9" l="1"/>
  <c r="P186" i="9" s="1"/>
  <c r="P1" i="9" s="1"/>
  <c r="C129" i="10"/>
  <c r="B129" i="10" s="1"/>
  <c r="K1" i="9"/>
  <c r="L187" i="9"/>
  <c r="R184" i="9" l="1"/>
  <c r="U184" i="9"/>
  <c r="R185" i="9" l="1"/>
  <c r="U185" i="9" s="1"/>
  <c r="R186" i="9" l="1"/>
  <c r="R3" i="9" s="1"/>
  <c r="R187" i="9" l="1"/>
  <c r="AB269" i="10" l="1"/>
  <c r="AB268" i="10" l="1"/>
  <c r="AB267" i="10" l="1"/>
  <c r="AB266" i="10"/>
  <c r="AB265" i="10" l="1"/>
  <c r="AB264" i="10" l="1"/>
  <c r="AB263" i="10" l="1"/>
  <c r="AB262" i="10"/>
  <c r="P254" i="10" l="1"/>
  <c r="AB261" i="10"/>
  <c r="P252" i="10" l="1"/>
  <c r="P253" i="10"/>
  <c r="AB260" i="10"/>
  <c r="AI241" i="10" l="1"/>
  <c r="AI128" i="10" s="1"/>
  <c r="O290" i="10"/>
  <c r="AB254" i="10" l="1"/>
  <c r="AB253" i="10"/>
  <c r="P290" i="10"/>
  <c r="AB252" i="10" l="1"/>
  <c r="O122" i="10"/>
  <c r="W122" i="10"/>
  <c r="W123" i="10" s="1"/>
  <c r="W124" i="10" l="1"/>
  <c r="W125" i="10"/>
  <c r="AU241" i="10" l="1"/>
  <c r="AI242" i="10"/>
  <c r="AI129" i="10" s="1"/>
  <c r="AI122" i="10" l="1"/>
  <c r="AI123" i="10" s="1"/>
  <c r="AI124" i="10" s="1"/>
  <c r="AA122" i="10"/>
  <c r="AI125" i="10" l="1"/>
  <c r="AU242" i="10" l="1"/>
  <c r="AI126" i="10"/>
  <c r="Y1" i="10" l="1"/>
  <c r="AI127" i="10"/>
  <c r="Y2" i="10" s="1"/>
  <c r="S123" i="9" l="1"/>
  <c r="S12" i="9"/>
  <c r="S109" i="9"/>
  <c r="S91" i="9"/>
  <c r="S88" i="9"/>
  <c r="S131" i="9"/>
  <c r="S20" i="9"/>
  <c r="S143" i="9"/>
  <c r="S32" i="9"/>
  <c r="S22" i="9"/>
  <c r="S60" i="9"/>
  <c r="S78" i="9"/>
  <c r="S67" i="9"/>
  <c r="S138" i="9"/>
  <c r="S27" i="9"/>
  <c r="S68" i="9"/>
  <c r="S94" i="9"/>
  <c r="S80" i="9"/>
  <c r="S120" i="9"/>
  <c r="S25" i="9"/>
  <c r="S34" i="9"/>
  <c r="S95" i="9"/>
  <c r="S103" i="9"/>
  <c r="S145" i="9"/>
  <c r="S33" i="9"/>
  <c r="S50" i="9"/>
  <c r="S45" i="9"/>
  <c r="S74" i="9"/>
  <c r="S139" i="9"/>
  <c r="S28" i="9"/>
  <c r="S14" i="9"/>
  <c r="S30" i="9"/>
  <c r="S106" i="9"/>
  <c r="S147" i="9"/>
  <c r="S36" i="9"/>
  <c r="S132" i="9"/>
  <c r="S48" i="9"/>
  <c r="S54" i="9"/>
  <c r="S118" i="9"/>
  <c r="S130" i="9"/>
  <c r="S79" i="9"/>
  <c r="S144" i="9"/>
  <c r="S11" i="9"/>
  <c r="S40" i="9"/>
  <c r="S81" i="9"/>
  <c r="S125" i="9"/>
  <c r="S137" i="9"/>
  <c r="S17" i="9"/>
  <c r="S42" i="9"/>
  <c r="S141" i="9"/>
  <c r="S153" i="9"/>
  <c r="S38" i="9"/>
  <c r="S152" i="9"/>
  <c r="S47" i="9"/>
  <c r="S57" i="9"/>
  <c r="S98" i="9"/>
  <c r="S128" i="9"/>
  <c r="S135" i="9"/>
  <c r="S24" i="9"/>
  <c r="S65" i="9"/>
  <c r="S116" i="9"/>
  <c r="S77" i="9"/>
  <c r="S121" i="9"/>
  <c r="S107" i="9"/>
  <c r="S149" i="9"/>
  <c r="S75" i="9"/>
  <c r="S59" i="9"/>
  <c r="S72" i="9"/>
  <c r="S115" i="9"/>
  <c r="S157" i="9"/>
  <c r="S127" i="9"/>
  <c r="S16" i="9"/>
  <c r="S117" i="9"/>
  <c r="S110" i="9"/>
  <c r="S39" i="9"/>
  <c r="S70" i="9"/>
  <c r="S37" i="9"/>
  <c r="S140" i="9"/>
  <c r="S55" i="9"/>
  <c r="S73" i="9"/>
  <c r="S151" i="9"/>
  <c r="S93" i="9"/>
  <c r="S29" i="9"/>
  <c r="S7" i="9"/>
  <c r="S21" i="9"/>
  <c r="S114" i="9"/>
  <c r="S142" i="9"/>
  <c r="S105" i="9"/>
  <c r="S31" i="9"/>
  <c r="S69" i="9"/>
  <c r="S90" i="9"/>
  <c r="S150" i="9"/>
  <c r="S124" i="9"/>
  <c r="S13" i="9"/>
  <c r="S10" i="9"/>
  <c r="S41" i="9"/>
  <c r="S66" i="9"/>
  <c r="S26" i="9"/>
  <c r="S119" i="9"/>
  <c r="S8" i="9"/>
  <c r="S49" i="9"/>
  <c r="S82" i="9"/>
  <c r="S61" i="9"/>
  <c r="S108" i="9"/>
  <c r="S155" i="9"/>
  <c r="S44" i="9"/>
  <c r="S46" i="9"/>
  <c r="S35" i="9"/>
  <c r="S122" i="9"/>
  <c r="S83" i="9"/>
  <c r="S52" i="9"/>
  <c r="S62" i="9"/>
  <c r="S64" i="9"/>
  <c r="S86" i="9"/>
  <c r="S9" i="9"/>
  <c r="S156" i="9"/>
  <c r="S63" i="9"/>
  <c r="S85" i="9"/>
  <c r="S129" i="9"/>
  <c r="S18" i="9"/>
  <c r="S51" i="9"/>
  <c r="S102" i="9"/>
  <c r="S76" i="9"/>
  <c r="S112" i="9"/>
  <c r="S99" i="9"/>
  <c r="S154" i="9"/>
  <c r="S148" i="9"/>
  <c r="S84" i="9"/>
  <c r="S136" i="9"/>
  <c r="S96" i="9"/>
  <c r="S15" i="9"/>
  <c r="S126" i="9"/>
  <c r="S71" i="9"/>
  <c r="S104" i="9"/>
  <c r="S53" i="9"/>
  <c r="S58" i="9"/>
  <c r="S134" i="9"/>
  <c r="S87" i="9"/>
  <c r="S146" i="9"/>
  <c r="S113" i="9"/>
  <c r="S89" i="9"/>
  <c r="S133" i="9"/>
  <c r="S43" i="9"/>
  <c r="S19" i="9"/>
  <c r="S56" i="9"/>
  <c r="S97" i="9"/>
  <c r="S111" i="9"/>
  <c r="S92" i="9"/>
  <c r="S23" i="9"/>
  <c r="S6" i="9"/>
  <c r="V100" i="9" s="1"/>
  <c r="V157" i="9" l="1"/>
  <c r="B125" i="10" s="1"/>
  <c r="A124" i="10"/>
  <c r="S184" i="9"/>
  <c r="S185" i="9" l="1"/>
  <c r="S186" i="9" s="1"/>
  <c r="J124" i="10"/>
  <c r="S187" i="9"/>
  <c r="S2" i="9"/>
  <c r="A2" i="10" s="1"/>
  <c r="K125" i="10" l="1"/>
  <c r="J126" i="10"/>
  <c r="V185" i="9"/>
  <c r="V186" i="9" s="1"/>
  <c r="V187" i="9" s="1"/>
  <c r="T191" i="9"/>
  <c r="W242" i="10" l="1"/>
  <c r="W129" i="10" s="1"/>
  <c r="W126" i="10"/>
  <c r="M1" i="10" l="1"/>
  <c r="W127" i="10"/>
  <c r="M2" i="10" s="1"/>
</calcChain>
</file>

<file path=xl/comments1.xml><?xml version="1.0" encoding="utf-8"?>
<comments xmlns="http://schemas.openxmlformats.org/spreadsheetml/2006/main">
  <authors>
    <author>James M. Henninger-Voss</author>
    <author>Kathy Rhoads</author>
  </authors>
  <commentList>
    <comment ref="H1" authorId="0">
      <text>
        <r>
          <rPr>
            <sz val="10"/>
            <color indexed="81"/>
            <rFont val="Tahoma"/>
            <family val="2"/>
          </rPr>
          <t>Total Cost of Increases.</t>
        </r>
      </text>
    </comment>
    <comment ref="I1" authorId="1">
      <text>
        <r>
          <rPr>
            <b/>
            <sz val="9"/>
            <color indexed="81"/>
            <rFont val="Tahoma"/>
            <family val="2"/>
          </rPr>
          <t>Kathy Rhoads:</t>
        </r>
        <r>
          <rPr>
            <sz val="9"/>
            <color indexed="81"/>
            <rFont val="Tahoma"/>
            <family val="2"/>
          </rPr>
          <t xml:space="preserve">
there is no retroactivity on this 3.65% Increase 
</t>
        </r>
      </text>
    </comment>
    <comment ref="K1" authorId="1">
      <text>
        <r>
          <rPr>
            <b/>
            <sz val="9"/>
            <color indexed="81"/>
            <rFont val="Tahoma"/>
            <family val="2"/>
          </rPr>
          <t>Kathy Rhoads:</t>
        </r>
        <r>
          <rPr>
            <sz val="9"/>
            <color indexed="81"/>
            <rFont val="Tahoma"/>
            <family val="2"/>
          </rPr>
          <t xml:space="preserve">
Total Increase %
</t>
        </r>
      </text>
    </comment>
    <comment ref="R3" authorId="1">
      <text>
        <r>
          <rPr>
            <b/>
            <sz val="9"/>
            <color indexed="81"/>
            <rFont val="Tahoma"/>
            <family val="2"/>
          </rPr>
          <t>Kathy Rhoads:</t>
        </r>
        <r>
          <rPr>
            <sz val="9"/>
            <color indexed="81"/>
            <rFont val="Tahoma"/>
            <family val="2"/>
          </rPr>
          <t xml:space="preserve">
Total Increase %</t>
        </r>
      </text>
    </comment>
    <comment ref="S3" authorId="1">
      <text>
        <r>
          <rPr>
            <b/>
            <sz val="9"/>
            <color indexed="81"/>
            <rFont val="Tahoma"/>
            <family val="2"/>
          </rPr>
          <t>Kathy Rhoads:</t>
        </r>
        <r>
          <rPr>
            <sz val="9"/>
            <color indexed="81"/>
            <rFont val="Tahoma"/>
            <family val="2"/>
          </rPr>
          <t xml:space="preserve">
Total Increase %</t>
        </r>
      </text>
    </comment>
  </commentList>
</comments>
</file>

<file path=xl/sharedStrings.xml><?xml version="1.0" encoding="utf-8"?>
<sst xmlns="http://schemas.openxmlformats.org/spreadsheetml/2006/main" count="904" uniqueCount="320">
  <si>
    <t>Step</t>
  </si>
  <si>
    <t>Max of =</t>
  </si>
  <si>
    <t>Salary</t>
  </si>
  <si>
    <t>Ed Level</t>
  </si>
  <si>
    <t>Column</t>
  </si>
  <si>
    <t>Increase</t>
  </si>
  <si>
    <t>Guarantee</t>
  </si>
  <si>
    <t>Matrix</t>
  </si>
  <si>
    <t>Total</t>
  </si>
  <si>
    <t>Schedule Cost</t>
  </si>
  <si>
    <t>2014-2015</t>
  </si>
  <si>
    <t>Salary(1)</t>
  </si>
  <si>
    <t>(1) low-high</t>
  </si>
  <si>
    <t>2013-2014</t>
  </si>
  <si>
    <t>Total Increase</t>
  </si>
  <si>
    <t>To Top</t>
  </si>
  <si>
    <t>Steps</t>
  </si>
  <si>
    <t>Top</t>
  </si>
  <si>
    <t>INDEX</t>
  </si>
  <si>
    <t>Column Increments</t>
  </si>
  <si>
    <t>Name</t>
  </si>
  <si>
    <t>11-12 salary</t>
  </si>
  <si>
    <t>12-13 degree/step</t>
  </si>
  <si>
    <t>Longevity</t>
  </si>
  <si>
    <t>Special Ed</t>
  </si>
  <si>
    <t>12-13 salary prior to raise</t>
  </si>
  <si>
    <t>Education Adjustment</t>
  </si>
  <si>
    <t>12-13 Raise</t>
  </si>
  <si>
    <t>New Salary</t>
  </si>
  <si>
    <t>New Biweekly</t>
  </si>
  <si>
    <t>Years seniority</t>
  </si>
  <si>
    <t>Alderson, Fran</t>
  </si>
  <si>
    <t>M+5</t>
  </si>
  <si>
    <t>Anderson, Shannon</t>
  </si>
  <si>
    <t>B+41</t>
  </si>
  <si>
    <t>Bailey, Edward J</t>
  </si>
  <si>
    <t>M</t>
  </si>
  <si>
    <t>Bailey, Edward A</t>
  </si>
  <si>
    <t>B+31</t>
  </si>
  <si>
    <t>Barber, Nancy</t>
  </si>
  <si>
    <t>B +19</t>
  </si>
  <si>
    <t>Baskin, Tiffany</t>
  </si>
  <si>
    <t>Beck, Allison</t>
  </si>
  <si>
    <t>B+15</t>
  </si>
  <si>
    <t>Beck, Traci</t>
  </si>
  <si>
    <t>M+30</t>
  </si>
  <si>
    <t>Beishline, Darlene</t>
  </si>
  <si>
    <t>ME</t>
  </si>
  <si>
    <t>Bidelspach, Rachel B</t>
  </si>
  <si>
    <t>Boughner, Sarah</t>
  </si>
  <si>
    <t>Boyer, Connie</t>
  </si>
  <si>
    <t>Brokenshire, Wayne</t>
  </si>
  <si>
    <t>Brown, Kyle</t>
  </si>
  <si>
    <t>Buckley, Katie</t>
  </si>
  <si>
    <t>B</t>
  </si>
  <si>
    <t>Burns, Cara</t>
  </si>
  <si>
    <t>B+6</t>
  </si>
  <si>
    <t>Burns, Tina</t>
  </si>
  <si>
    <t>M+14</t>
  </si>
  <si>
    <t>Cheunes, Diana L.</t>
  </si>
  <si>
    <t>B+26</t>
  </si>
  <si>
    <t>Christian, Angelic'</t>
  </si>
  <si>
    <t>Christian, Jennifer</t>
  </si>
  <si>
    <t>B+28</t>
  </si>
  <si>
    <t>Clark, Suzanne</t>
  </si>
  <si>
    <t>Clark, William H.</t>
  </si>
  <si>
    <t>B+2</t>
  </si>
  <si>
    <t>Colangelo, Victor</t>
  </si>
  <si>
    <t>B+44</t>
  </si>
  <si>
    <t>Confair, Angela</t>
  </si>
  <si>
    <t>Coombe, Katie</t>
  </si>
  <si>
    <t>B+24</t>
  </si>
  <si>
    <t>Cooper, Janine</t>
  </si>
  <si>
    <t>Corcoran, Elizabeth</t>
  </si>
  <si>
    <t>B+12</t>
  </si>
  <si>
    <t>Crossley, Ty</t>
  </si>
  <si>
    <t>Cowder, Robert J</t>
  </si>
  <si>
    <t>B+36</t>
  </si>
  <si>
    <t>Cryder, Christi</t>
  </si>
  <si>
    <t>M+4</t>
  </si>
  <si>
    <t>Davies, Lindsey</t>
  </si>
  <si>
    <t>DeGaetano, Barbara</t>
  </si>
  <si>
    <t>Diak, Rhiannon</t>
  </si>
  <si>
    <t>Dowd, Cathy</t>
  </si>
  <si>
    <t>Dressler, James</t>
  </si>
  <si>
    <t>M+7</t>
  </si>
  <si>
    <t>Dudeck, Joseph</t>
  </si>
  <si>
    <t>B+27</t>
  </si>
  <si>
    <t>Dunkelberger, Tara</t>
  </si>
  <si>
    <t>B+25</t>
  </si>
  <si>
    <t>Dusick, Darren</t>
  </si>
  <si>
    <t>B+21</t>
  </si>
  <si>
    <t>Erdman, Deena</t>
  </si>
  <si>
    <t>Erdman, Melinda</t>
  </si>
  <si>
    <t>B+19</t>
  </si>
  <si>
    <t>Erdman, Nicole</t>
  </si>
  <si>
    <t>Erdman, Sierra</t>
  </si>
  <si>
    <t>Feese, Susan</t>
  </si>
  <si>
    <t>Fetterman, Shannon</t>
  </si>
  <si>
    <t>M+33</t>
  </si>
  <si>
    <t>Firing, Lisa</t>
  </si>
  <si>
    <t>Fobia, Celeste</t>
  </si>
  <si>
    <t>M+48</t>
  </si>
  <si>
    <t>Gass, Lisa</t>
  </si>
  <si>
    <t>Gaugler, Sarah</t>
  </si>
  <si>
    <t>B+3</t>
  </si>
  <si>
    <t>Gittens, Rachel</t>
  </si>
  <si>
    <t>Gittler, Elaine</t>
  </si>
  <si>
    <t>B+9</t>
  </si>
  <si>
    <t>Glowatski, Tammy</t>
  </si>
  <si>
    <t>B+33</t>
  </si>
  <si>
    <t>Golfieri, Angela</t>
  </si>
  <si>
    <t>Gorzkowski, Kristy</t>
  </si>
  <si>
    <t>B+16</t>
  </si>
  <si>
    <t>Gredzinski, George</t>
  </si>
  <si>
    <t>B+20</t>
  </si>
  <si>
    <t>Haden, Deborah</t>
  </si>
  <si>
    <t>Hartman, Robert</t>
  </si>
  <si>
    <t>Hasuga, Joyce C.</t>
  </si>
  <si>
    <t>B+22</t>
  </si>
  <si>
    <t>Hauer, Lonnie E.</t>
  </si>
  <si>
    <t>M+49</t>
  </si>
  <si>
    <t>Haupt, Kelly A.</t>
  </si>
  <si>
    <t>M+3</t>
  </si>
  <si>
    <t>Maciejewski, Inga</t>
  </si>
  <si>
    <t>Hockenbroch, Christine</t>
  </si>
  <si>
    <t>Hockenbroch, Stacey</t>
  </si>
  <si>
    <t>B+30</t>
  </si>
  <si>
    <t>Hockenbroch, Todd</t>
  </si>
  <si>
    <t>Houck, Amanda</t>
  </si>
  <si>
    <t>Humphrey, Eric</t>
  </si>
  <si>
    <t>Ivankina, Christina</t>
  </si>
  <si>
    <t>Kase, Douglas</t>
  </si>
  <si>
    <t>B + 28</t>
  </si>
  <si>
    <t>Keefer, Michael</t>
  </si>
  <si>
    <t>Kehler, Michelle</t>
  </si>
  <si>
    <t>M+9</t>
  </si>
  <si>
    <t>Kelchner, Maria E</t>
  </si>
  <si>
    <t>Keller, Stephen</t>
  </si>
  <si>
    <t>M+46</t>
  </si>
  <si>
    <t>Kerr, Suzanne M.</t>
  </si>
  <si>
    <t>M+11</t>
  </si>
  <si>
    <t>Kerstetter, Stephanie</t>
  </si>
  <si>
    <t>Kessler, Amber</t>
  </si>
  <si>
    <t>Kidron, Joan M</t>
  </si>
  <si>
    <t>Kline, Melissa</t>
  </si>
  <si>
    <t>Klinger, Andrea</t>
  </si>
  <si>
    <t>Koch, Jan</t>
  </si>
  <si>
    <t>Kopitsky, David Jr</t>
  </si>
  <si>
    <t>Kowalchick, Stephen</t>
  </si>
  <si>
    <t>Kramer, Angela</t>
  </si>
  <si>
    <t>B + 24</t>
  </si>
  <si>
    <t>Krieger, Sarah</t>
  </si>
  <si>
    <t>Leffler, Jennifer</t>
  </si>
  <si>
    <t>Lesher, Anthony</t>
  </si>
  <si>
    <t>Lilley, Tanya</t>
  </si>
  <si>
    <t>Lizardi, Ruth</t>
  </si>
  <si>
    <t>Long, Colette</t>
  </si>
  <si>
    <t>Long, Courtney</t>
  </si>
  <si>
    <t>Losiewicz, Jennifer</t>
  </si>
  <si>
    <t>Lubeskie, Stephanie</t>
  </si>
  <si>
    <t>Lynch, Wendi</t>
  </si>
  <si>
    <t>M+1</t>
  </si>
  <si>
    <t>Mace, Kristine</t>
  </si>
  <si>
    <t>Madrak, Tonia</t>
  </si>
  <si>
    <t>B+42</t>
  </si>
  <si>
    <t>Major, Stephen A.</t>
  </si>
  <si>
    <t>Makowski, Jen</t>
  </si>
  <si>
    <t>Malukas, Valeria</t>
  </si>
  <si>
    <t>Martin, Karen</t>
  </si>
  <si>
    <t>McCabe, Deserae</t>
  </si>
  <si>
    <t>McCarthy, Lisa</t>
  </si>
  <si>
    <t>McGugan, Shawn</t>
  </si>
  <si>
    <t>McHenry, Sharon</t>
  </si>
  <si>
    <t>Menko, Francine</t>
  </si>
  <si>
    <t>M+16</t>
  </si>
  <si>
    <t>Miller, Kandy</t>
  </si>
  <si>
    <t>Minning, Danielle</t>
  </si>
  <si>
    <t>Miscavige, Karen</t>
  </si>
  <si>
    <t>M+22</t>
  </si>
  <si>
    <t>Molesevich, Kerri</t>
  </si>
  <si>
    <t>Nahodil, Donna M</t>
  </si>
  <si>
    <t>M+12</t>
  </si>
  <si>
    <t>Neary, Jennifer</t>
  </si>
  <si>
    <t>Neiswender, Lori</t>
  </si>
  <si>
    <t>Nye, Heather</t>
  </si>
  <si>
    <t>Nye, Robert A.</t>
  </si>
  <si>
    <t>Orner, Elizabeth</t>
  </si>
  <si>
    <t>Oto, Edith</t>
  </si>
  <si>
    <t>Palacz, Kathleen</t>
  </si>
  <si>
    <t>B+5</t>
  </si>
  <si>
    <t>Palmitessa, Sam</t>
  </si>
  <si>
    <t>Boyer, Stephanie</t>
  </si>
  <si>
    <t>Piaseczny, Kellyann</t>
  </si>
  <si>
    <t>Purdy, Gail</t>
  </si>
  <si>
    <t>ME+33</t>
  </si>
  <si>
    <t>Redd, Susan J.</t>
  </si>
  <si>
    <t>Reed, Joelle</t>
  </si>
  <si>
    <t>B+18</t>
  </si>
  <si>
    <t>Reiner, Lana Jo</t>
  </si>
  <si>
    <t>M+21</t>
  </si>
  <si>
    <t>Rhoades, Patricia</t>
  </si>
  <si>
    <t>Rhodes, Tracy</t>
  </si>
  <si>
    <t>Rickert, Jordan</t>
  </si>
  <si>
    <t>Robsock, Amy</t>
  </si>
  <si>
    <t>Rossnock, Sandra</t>
  </si>
  <si>
    <t>B+23</t>
  </si>
  <si>
    <t>Rutkowski, Dana</t>
  </si>
  <si>
    <t>Ryder, Robert</t>
  </si>
  <si>
    <t>Schiccatano, Courtney</t>
  </si>
  <si>
    <t>Schiccatano, Richard</t>
  </si>
  <si>
    <t>Serafin, Diane</t>
  </si>
  <si>
    <t>D+2</t>
  </si>
  <si>
    <t>Shadle, Amy</t>
  </si>
  <si>
    <t>Shaffer, Bethann</t>
  </si>
  <si>
    <t>Shappell, Lisa</t>
  </si>
  <si>
    <t>Shuey, Nancy L</t>
  </si>
  <si>
    <t>B+7</t>
  </si>
  <si>
    <t>Snyder, Terri L</t>
  </si>
  <si>
    <t>Spudes, Kathleen</t>
  </si>
  <si>
    <t>Stahl, Mary L.</t>
  </si>
  <si>
    <t>Stewart, Kailyn</t>
  </si>
  <si>
    <t>Stine, Amanda</t>
  </si>
  <si>
    <t>Stoshack, Jennifer</t>
  </si>
  <si>
    <t>Styer, Kevin</t>
  </si>
  <si>
    <t>B+1</t>
  </si>
  <si>
    <t>Sweeney, Dana</t>
  </si>
  <si>
    <t>Talisesky, Ashley</t>
  </si>
  <si>
    <t>Talisesky, Donna</t>
  </si>
  <si>
    <t>M+8</t>
  </si>
  <si>
    <t>Tillett, Lisa M</t>
  </si>
  <si>
    <t>Troxell, Kurt</t>
  </si>
  <si>
    <t>Turofski, Lori</t>
  </si>
  <si>
    <t>Varney, Nina</t>
  </si>
  <si>
    <t>Venn, Linda</t>
  </si>
  <si>
    <t>Venn, Lindsay</t>
  </si>
  <si>
    <t>Waugh, Victoria</t>
  </si>
  <si>
    <t>Weller, Matt</t>
  </si>
  <si>
    <t>M+36</t>
  </si>
  <si>
    <t>Williams, Michelle M.</t>
  </si>
  <si>
    <t>Wislosky, Matt</t>
  </si>
  <si>
    <t>Wolfgang Jessica</t>
  </si>
  <si>
    <t>Yohe, Mary T.</t>
  </si>
  <si>
    <t>Zartman, Karen</t>
  </si>
  <si>
    <t>ME+5</t>
  </si>
  <si>
    <t>Zettelmoyer, Deanna</t>
  </si>
  <si>
    <t>Zimmerman, Chris</t>
  </si>
  <si>
    <t>Zimmerman, Erin L</t>
  </si>
  <si>
    <t>Zurick, Sandy</t>
  </si>
  <si>
    <t>m+7</t>
  </si>
  <si>
    <t>2012-2013</t>
  </si>
  <si>
    <t>St Ed</t>
  </si>
  <si>
    <t>credits</t>
  </si>
  <si>
    <t>degree</t>
  </si>
  <si>
    <t>m</t>
  </si>
  <si>
    <t>b</t>
  </si>
  <si>
    <t>me</t>
  </si>
  <si>
    <t>d</t>
  </si>
  <si>
    <t>phd</t>
  </si>
  <si>
    <t>D</t>
  </si>
  <si>
    <t>NO STEP</t>
  </si>
  <si>
    <t>2015-2016</t>
  </si>
  <si>
    <t>Shamokin</t>
  </si>
  <si>
    <t>2016-2017</t>
  </si>
  <si>
    <t>increases</t>
  </si>
  <si>
    <t>Increments</t>
  </si>
  <si>
    <t>Average Salary $</t>
  </si>
  <si>
    <t>Average Increase$</t>
  </si>
  <si>
    <t>Average Increase %</t>
  </si>
  <si>
    <t>Average Increment$</t>
  </si>
  <si>
    <t>Average Increment%</t>
  </si>
  <si>
    <t>Step Increases</t>
  </si>
  <si>
    <t>Average Increase $</t>
  </si>
  <si>
    <t>2017-2018</t>
  </si>
  <si>
    <t>B + 18</t>
  </si>
  <si>
    <t>M/MEQ</t>
  </si>
  <si>
    <t>M+18</t>
  </si>
  <si>
    <t>M+27</t>
  </si>
  <si>
    <t>DBL Masters/Doctorate</t>
  </si>
  <si>
    <t>Career Rate</t>
  </si>
  <si>
    <t>the following people are grandfathered off scale no one else advances to these salaries</t>
  </si>
  <si>
    <t xml:space="preserve">no retro </t>
  </si>
  <si>
    <t>step placement in 2015-2016 year is based on salary only derived from base yr salary + next two yr increases</t>
  </si>
  <si>
    <t>GF</t>
  </si>
  <si>
    <t>Doctorate</t>
  </si>
  <si>
    <t>people are placed on the next highest step to their salary with increase and is noted as an adjustment</t>
  </si>
  <si>
    <t>In year 4 they will be moved according to the proper column at the new salary on that column next</t>
  </si>
  <si>
    <t xml:space="preserve">highest to their salary as increased for that fourth year </t>
  </si>
  <si>
    <t>Shamokin EA</t>
  </si>
  <si>
    <t>2015-2016 Salary Schedule</t>
  </si>
  <si>
    <t>steps</t>
  </si>
  <si>
    <t>Grandfathered</t>
  </si>
  <si>
    <t>The B+18 column is $1,000 higher than Bachelors and the M+'s are $2,000 higher than the previous M or M+. `</t>
  </si>
  <si>
    <t>highest to their salary as increased for that fourth year and the amount between columns will increase slightly.</t>
  </si>
  <si>
    <t xml:space="preserve">The B+18 &amp; M columns are $1,000 higher than Bachelors &amp;B+18 respectively and the M+'s are $2,000 higher than </t>
  </si>
  <si>
    <t>the previous. In year 4 they will be moved according to the proper column at the new salary on that column next</t>
  </si>
  <si>
    <t>Total Grandfathered</t>
  </si>
  <si>
    <t>Grand Total</t>
  </si>
  <si>
    <t>Total Cost</t>
  </si>
  <si>
    <t>bachelors over 59500</t>
  </si>
  <si>
    <t>m/e over 61500</t>
  </si>
  <si>
    <t>m over 61500</t>
  </si>
  <si>
    <t>phd over 71500</t>
  </si>
  <si>
    <t>in 2012-2013</t>
  </si>
  <si>
    <t>will be grandfathered off scale</t>
  </si>
  <si>
    <t>Adj</t>
  </si>
  <si>
    <t>Incremental Cost</t>
  </si>
  <si>
    <t>Masters/ME</t>
  </si>
  <si>
    <t>2018-2019</t>
  </si>
  <si>
    <t xml:space="preserve">increase </t>
  </si>
  <si>
    <t>Everyone is FTE=1</t>
  </si>
  <si>
    <t>pre-sched</t>
  </si>
  <si>
    <t>adj</t>
  </si>
  <si>
    <t>2015-2016 Salary Schedule FINAL</t>
  </si>
  <si>
    <t>`</t>
  </si>
  <si>
    <t>Total 1-20</t>
  </si>
  <si>
    <t>```</t>
  </si>
  <si>
    <t>check</t>
  </si>
  <si>
    <t>steps1-2</t>
  </si>
  <si>
    <t>steps 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</si>
</sst>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;;;"/>
    <numFmt numFmtId="166" formatCode="0.0_)"/>
    <numFmt numFmtId="167" formatCode="0.0%"/>
    <numFmt numFmtId="168" formatCode="&quot;$&quot;#,##0"/>
  </numFmts>
  <fonts count="5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  <font>
      <b/>
      <i/>
      <sz val="10"/>
      <name val="Arial MT"/>
    </font>
    <font>
      <b/>
      <u/>
      <sz val="10"/>
      <name val="Arial MT"/>
    </font>
    <font>
      <sz val="10"/>
      <color indexed="81"/>
      <name val="Tahoma"/>
      <family val="2"/>
    </font>
    <font>
      <b/>
      <i/>
      <sz val="10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i/>
      <sz val="9"/>
      <color indexed="48"/>
      <name val="Arial"/>
      <family val="2"/>
    </font>
    <font>
      <b/>
      <i/>
      <sz val="9"/>
      <color indexed="61"/>
      <name val="Arial"/>
      <family val="2"/>
    </font>
    <font>
      <b/>
      <sz val="9"/>
      <color indexed="61"/>
      <name val="Arial"/>
      <family val="2"/>
    </font>
    <font>
      <b/>
      <sz val="9"/>
      <color indexed="61"/>
      <name val="Arial Narrow"/>
      <family val="2"/>
    </font>
    <font>
      <b/>
      <i/>
      <sz val="10"/>
      <color rgb="FFFF0000"/>
      <name val="Arial"/>
      <family val="2"/>
    </font>
    <font>
      <b/>
      <i/>
      <sz val="8"/>
      <color rgb="FFFF0000"/>
      <name val="Arial MT"/>
    </font>
    <font>
      <sz val="9"/>
      <name val="Arial MT"/>
    </font>
    <font>
      <b/>
      <sz val="9"/>
      <name val="Arial MT"/>
    </font>
    <font>
      <b/>
      <u/>
      <sz val="9"/>
      <name val="Arial MT"/>
    </font>
    <font>
      <b/>
      <sz val="7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i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 MT"/>
    </font>
    <font>
      <b/>
      <i/>
      <sz val="8"/>
      <color rgb="FFFF0000"/>
      <name val="Arial"/>
      <family val="2"/>
    </font>
    <font>
      <sz val="10"/>
      <color rgb="FFFF0000"/>
      <name val="Arial MT"/>
    </font>
    <font>
      <b/>
      <i/>
      <sz val="9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9"/>
      <color rgb="FFFF0000"/>
      <name val="Arial MT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sz val="9"/>
      <color rgb="FFFF0000"/>
      <name val="Arial Narrow"/>
      <family val="2"/>
    </font>
    <font>
      <b/>
      <i/>
      <sz val="9"/>
      <color rgb="FFFF0000"/>
      <name val="Arial MT"/>
    </font>
    <font>
      <sz val="9"/>
      <color theme="0"/>
      <name val="Arial MT"/>
    </font>
    <font>
      <sz val="9"/>
      <color indexed="8"/>
      <name val="Arial"/>
      <family val="2"/>
    </font>
    <font>
      <b/>
      <sz val="9"/>
      <color theme="6" tint="-0.249977111117893"/>
      <name val="Arial"/>
      <family val="2"/>
    </font>
    <font>
      <b/>
      <i/>
      <sz val="8"/>
      <color theme="6" tint="-0.249977111117893"/>
      <name val="Arial"/>
      <family val="2"/>
    </font>
    <font>
      <b/>
      <i/>
      <sz val="9"/>
      <color theme="6" tint="-0.249977111117893"/>
      <name val="Arial"/>
      <family val="2"/>
    </font>
    <font>
      <b/>
      <i/>
      <sz val="9"/>
      <name val="Arial"/>
      <family val="2"/>
    </font>
    <font>
      <b/>
      <sz val="6"/>
      <name val="Arial"/>
      <family val="2"/>
    </font>
    <font>
      <b/>
      <i/>
      <u/>
      <sz val="8"/>
      <name val="Arial MT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>
      <alignment vertical="top"/>
    </xf>
    <xf numFmtId="44" fontId="2" fillId="0" borderId="0" applyFont="0" applyFill="0" applyBorder="0" applyAlignment="0" applyProtection="0">
      <alignment vertical="top"/>
    </xf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>
      <alignment vertical="top"/>
    </xf>
    <xf numFmtId="0" fontId="4" fillId="0" borderId="0"/>
  </cellStyleXfs>
  <cellXfs count="252">
    <xf numFmtId="0" fontId="0" fillId="0" borderId="0" xfId="0"/>
    <xf numFmtId="0" fontId="5" fillId="0" borderId="0" xfId="3"/>
    <xf numFmtId="37" fontId="5" fillId="0" borderId="0" xfId="3" applyNumberFormat="1" applyProtection="1"/>
    <xf numFmtId="37" fontId="5" fillId="0" borderId="0" xfId="3" applyNumberFormat="1"/>
    <xf numFmtId="0" fontId="6" fillId="0" borderId="0" xfId="3" applyFont="1" applyAlignment="1">
      <alignment horizontal="center"/>
    </xf>
    <xf numFmtId="164" fontId="5" fillId="0" borderId="0" xfId="3" applyNumberFormat="1" applyProtection="1"/>
    <xf numFmtId="0" fontId="5" fillId="0" borderId="0" xfId="3" quotePrefix="1"/>
    <xf numFmtId="0" fontId="4" fillId="0" borderId="0" xfId="5"/>
    <xf numFmtId="0" fontId="3" fillId="0" borderId="7" xfId="5" applyFont="1" applyBorder="1" applyAlignment="1">
      <alignment horizontal="centerContinuous"/>
    </xf>
    <xf numFmtId="0" fontId="3" fillId="0" borderId="8" xfId="5" applyFont="1" applyBorder="1" applyAlignment="1">
      <alignment horizontal="centerContinuous"/>
    </xf>
    <xf numFmtId="0" fontId="3" fillId="0" borderId="9" xfId="5" applyFont="1" applyBorder="1" applyAlignment="1">
      <alignment horizontal="centerContinuous"/>
    </xf>
    <xf numFmtId="165" fontId="4" fillId="0" borderId="0" xfId="5" applyNumberFormat="1"/>
    <xf numFmtId="3" fontId="4" fillId="0" borderId="0" xfId="5" applyNumberFormat="1"/>
    <xf numFmtId="0" fontId="10" fillId="0" borderId="0" xfId="5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0" xfId="5" applyFont="1"/>
    <xf numFmtId="0" fontId="12" fillId="0" borderId="0" xfId="5" applyFont="1" applyAlignment="1">
      <alignment horizontal="center"/>
    </xf>
    <xf numFmtId="0" fontId="13" fillId="0" borderId="0" xfId="5" applyFont="1"/>
    <xf numFmtId="3" fontId="13" fillId="0" borderId="0" xfId="5" applyNumberFormat="1" applyFont="1" applyFill="1"/>
    <xf numFmtId="3" fontId="13" fillId="0" borderId="0" xfId="5" applyNumberFormat="1" applyFont="1"/>
    <xf numFmtId="0" fontId="13" fillId="0" borderId="0" xfId="5" applyFont="1" applyAlignment="1">
      <alignment horizontal="center"/>
    </xf>
    <xf numFmtId="0" fontId="14" fillId="0" borderId="0" xfId="5" applyFont="1"/>
    <xf numFmtId="0" fontId="13" fillId="0" borderId="0" xfId="5" applyFont="1" applyAlignment="1">
      <alignment horizontal="right"/>
    </xf>
    <xf numFmtId="0" fontId="15" fillId="0" borderId="0" xfId="5" applyFont="1" applyAlignment="1">
      <alignment horizontal="centerContinuous"/>
    </xf>
    <xf numFmtId="0" fontId="13" fillId="0" borderId="0" xfId="5" applyFont="1" applyAlignment="1">
      <alignment horizontal="centerContinuous"/>
    </xf>
    <xf numFmtId="2" fontId="13" fillId="0" borderId="0" xfId="5" applyNumberFormat="1" applyFont="1" applyFill="1" applyAlignment="1">
      <alignment horizontal="center"/>
    </xf>
    <xf numFmtId="2" fontId="13" fillId="0" borderId="0" xfId="5" applyNumberFormat="1" applyFont="1" applyAlignment="1">
      <alignment horizontal="center"/>
    </xf>
    <xf numFmtId="166" fontId="13" fillId="0" borderId="0" xfId="5" applyNumberFormat="1" applyFont="1"/>
    <xf numFmtId="2" fontId="13" fillId="0" borderId="0" xfId="5" applyNumberFormat="1" applyFont="1"/>
    <xf numFmtId="37" fontId="13" fillId="0" borderId="0" xfId="5" applyNumberFormat="1" applyFont="1"/>
    <xf numFmtId="37" fontId="14" fillId="0" borderId="0" xfId="5" applyNumberFormat="1" applyFont="1"/>
    <xf numFmtId="37" fontId="15" fillId="0" borderId="0" xfId="5" applyNumberFormat="1" applyFont="1"/>
    <xf numFmtId="37" fontId="16" fillId="0" borderId="0" xfId="5" applyNumberFormat="1" applyFont="1"/>
    <xf numFmtId="167" fontId="13" fillId="0" borderId="0" xfId="5" applyNumberFormat="1" applyFont="1"/>
    <xf numFmtId="0" fontId="16" fillId="0" borderId="0" xfId="5" applyFont="1" applyAlignment="1">
      <alignment horizontal="centerContinuous"/>
    </xf>
    <xf numFmtId="0" fontId="17" fillId="0" borderId="0" xfId="5" applyFont="1"/>
    <xf numFmtId="0" fontId="18" fillId="0" borderId="0" xfId="5" applyFont="1"/>
    <xf numFmtId="0" fontId="17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18" fillId="0" borderId="0" xfId="5" applyFont="1" applyAlignment="1">
      <alignment horizontal="right"/>
    </xf>
    <xf numFmtId="10" fontId="13" fillId="0" borderId="0" xfId="5" applyNumberFormat="1" applyFont="1"/>
    <xf numFmtId="37" fontId="22" fillId="0" borderId="0" xfId="3" applyNumberFormat="1" applyFont="1" applyProtection="1"/>
    <xf numFmtId="37" fontId="23" fillId="0" borderId="1" xfId="3" applyNumberFormat="1" applyFont="1" applyBorder="1" applyProtection="1"/>
    <xf numFmtId="10" fontId="23" fillId="0" borderId="1" xfId="3" applyNumberFormat="1" applyFont="1" applyBorder="1" applyProtection="1"/>
    <xf numFmtId="10" fontId="23" fillId="0" borderId="0" xfId="3" quotePrefix="1" applyNumberFormat="1" applyFont="1" applyAlignment="1" applyProtection="1">
      <alignment horizontal="center"/>
    </xf>
    <xf numFmtId="0" fontId="23" fillId="0" borderId="0" xfId="3" applyFont="1" applyAlignment="1">
      <alignment horizontal="center"/>
    </xf>
    <xf numFmtId="37" fontId="23" fillId="0" borderId="0" xfId="3" applyNumberFormat="1" applyFont="1" applyProtection="1"/>
    <xf numFmtId="10" fontId="24" fillId="0" borderId="0" xfId="3" applyNumberFormat="1" applyFont="1" applyProtection="1"/>
    <xf numFmtId="0" fontId="22" fillId="0" borderId="0" xfId="3" applyFont="1"/>
    <xf numFmtId="37" fontId="22" fillId="0" borderId="0" xfId="3" applyNumberFormat="1" applyFont="1"/>
    <xf numFmtId="0" fontId="25" fillId="0" borderId="0" xfId="5" applyFont="1"/>
    <xf numFmtId="0" fontId="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" applyNumberFormat="1" applyFont="1" applyFill="1" applyBorder="1" applyAlignment="1" applyProtection="1">
      <protection locked="0"/>
    </xf>
    <xf numFmtId="5" fontId="4" fillId="0" borderId="1" xfId="5" applyNumberFormat="1" applyFont="1" applyFill="1" applyBorder="1" applyAlignment="1" applyProtection="1">
      <alignment horizontal="center"/>
      <protection locked="0"/>
    </xf>
    <xf numFmtId="0" fontId="4" fillId="0" borderId="1" xfId="5" applyNumberFormat="1" applyFont="1" applyFill="1" applyBorder="1" applyAlignment="1" applyProtection="1">
      <alignment horizontal="center"/>
      <protection locked="0"/>
    </xf>
    <xf numFmtId="7" fontId="4" fillId="0" borderId="1" xfId="5" applyNumberFormat="1" applyFont="1" applyFill="1" applyBorder="1" applyAlignment="1" applyProtection="1">
      <alignment horizontal="center"/>
      <protection locked="0"/>
    </xf>
    <xf numFmtId="0" fontId="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alignment horizontal="center"/>
      <protection locked="0"/>
    </xf>
    <xf numFmtId="37" fontId="23" fillId="0" borderId="0" xfId="3" applyNumberFormat="1" applyFont="1" applyBorder="1" applyProtection="1"/>
    <xf numFmtId="10" fontId="23" fillId="0" borderId="0" xfId="3" applyNumberFormat="1" applyFont="1" applyBorder="1" applyProtection="1"/>
    <xf numFmtId="168" fontId="4" fillId="0" borderId="0" xfId="5" applyNumberFormat="1"/>
    <xf numFmtId="168" fontId="13" fillId="0" borderId="0" xfId="5" applyNumberFormat="1" applyFont="1"/>
    <xf numFmtId="0" fontId="26" fillId="0" borderId="0" xfId="5" applyFont="1" applyAlignment="1">
      <alignment horizontal="centerContinuous"/>
    </xf>
    <xf numFmtId="0" fontId="26" fillId="0" borderId="0" xfId="5" applyFont="1" applyAlignment="1">
      <alignment horizontal="center"/>
    </xf>
    <xf numFmtId="0" fontId="27" fillId="0" borderId="0" xfId="5" applyFont="1" applyAlignment="1">
      <alignment horizontal="center"/>
    </xf>
    <xf numFmtId="0" fontId="26" fillId="0" borderId="0" xfId="5" applyFont="1"/>
    <xf numFmtId="37" fontId="26" fillId="0" borderId="0" xfId="5" applyNumberFormat="1" applyFont="1"/>
    <xf numFmtId="0" fontId="26" fillId="0" borderId="0" xfId="5" applyFont="1" applyAlignment="1">
      <alignment horizontal="right"/>
    </xf>
    <xf numFmtId="0" fontId="28" fillId="0" borderId="0" xfId="5" applyFont="1"/>
    <xf numFmtId="37" fontId="28" fillId="0" borderId="0" xfId="5" applyNumberFormat="1" applyFont="1"/>
    <xf numFmtId="3" fontId="26" fillId="0" borderId="0" xfId="5" applyNumberFormat="1" applyFont="1"/>
    <xf numFmtId="10" fontId="29" fillId="0" borderId="0" xfId="5" applyNumberFormat="1" applyFont="1"/>
    <xf numFmtId="37" fontId="30" fillId="0" borderId="0" xfId="5" applyNumberFormat="1" applyFont="1"/>
    <xf numFmtId="0" fontId="30" fillId="0" borderId="0" xfId="5" applyFont="1" applyAlignment="1">
      <alignment horizontal="centerContinuous"/>
    </xf>
    <xf numFmtId="0" fontId="30" fillId="0" borderId="0" xfId="5" applyFont="1"/>
    <xf numFmtId="0" fontId="31" fillId="0" borderId="0" xfId="5" applyFont="1"/>
    <xf numFmtId="0" fontId="32" fillId="0" borderId="0" xfId="5" applyFont="1"/>
    <xf numFmtId="168" fontId="26" fillId="0" borderId="0" xfId="5" applyNumberFormat="1" applyFont="1"/>
    <xf numFmtId="10" fontId="26" fillId="0" borderId="0" xfId="5" applyNumberFormat="1" applyFont="1"/>
    <xf numFmtId="37" fontId="9" fillId="0" borderId="0" xfId="5" applyNumberFormat="1" applyFont="1"/>
    <xf numFmtId="10" fontId="23" fillId="0" borderId="2" xfId="3" applyNumberFormat="1" applyFont="1" applyBorder="1" applyProtection="1"/>
    <xf numFmtId="0" fontId="20" fillId="0" borderId="0" xfId="5" applyFont="1"/>
    <xf numFmtId="168" fontId="20" fillId="0" borderId="0" xfId="5" applyNumberFormat="1" applyFont="1"/>
    <xf numFmtId="10" fontId="20" fillId="0" borderId="0" xfId="5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3" applyFont="1" applyFill="1" applyAlignment="1">
      <alignment horizontal="center"/>
    </xf>
    <xf numFmtId="37" fontId="33" fillId="0" borderId="0" xfId="3" applyNumberFormat="1" applyFont="1" applyFill="1" applyProtection="1"/>
    <xf numFmtId="0" fontId="33" fillId="0" borderId="0" xfId="3" applyFont="1" applyFill="1"/>
    <xf numFmtId="0" fontId="30" fillId="0" borderId="1" xfId="5" applyNumberFormat="1" applyFont="1" applyFill="1" applyBorder="1" applyAlignment="1" applyProtection="1">
      <protection locked="0"/>
    </xf>
    <xf numFmtId="37" fontId="5" fillId="0" borderId="0" xfId="3" applyNumberFormat="1" applyFont="1" applyFill="1" applyProtection="1"/>
    <xf numFmtId="37" fontId="5" fillId="0" borderId="0" xfId="3" applyNumberFormat="1" applyFont="1" applyProtection="1"/>
    <xf numFmtId="10" fontId="23" fillId="0" borderId="0" xfId="3" applyNumberFormat="1" applyFont="1" applyProtection="1"/>
    <xf numFmtId="10" fontId="36" fillId="0" borderId="0" xfId="3" applyNumberFormat="1" applyFont="1" applyProtection="1"/>
    <xf numFmtId="37" fontId="35" fillId="0" borderId="7" xfId="3" applyNumberFormat="1" applyFont="1" applyBorder="1" applyProtection="1"/>
    <xf numFmtId="37" fontId="35" fillId="0" borderId="8" xfId="3" applyNumberFormat="1" applyFont="1" applyBorder="1" applyProtection="1"/>
    <xf numFmtId="0" fontId="35" fillId="0" borderId="8" xfId="3" applyFont="1" applyBorder="1"/>
    <xf numFmtId="0" fontId="35" fillId="0" borderId="9" xfId="3" applyFont="1" applyBorder="1"/>
    <xf numFmtId="37" fontId="35" fillId="0" borderId="13" xfId="3" applyNumberFormat="1" applyFont="1" applyBorder="1" applyProtection="1"/>
    <xf numFmtId="37" fontId="35" fillId="0" borderId="0" xfId="3" applyNumberFormat="1" applyFont="1" applyBorder="1" applyProtection="1"/>
    <xf numFmtId="0" fontId="35" fillId="0" borderId="0" xfId="3" applyFont="1" applyBorder="1"/>
    <xf numFmtId="0" fontId="35" fillId="0" borderId="14" xfId="3" applyFont="1" applyBorder="1"/>
    <xf numFmtId="37" fontId="35" fillId="0" borderId="4" xfId="3" applyNumberFormat="1" applyFont="1" applyBorder="1" applyProtection="1"/>
    <xf numFmtId="37" fontId="35" fillId="0" borderId="5" xfId="3" applyNumberFormat="1" applyFont="1" applyBorder="1" applyProtection="1"/>
    <xf numFmtId="0" fontId="35" fillId="0" borderId="5" xfId="3" applyFont="1" applyBorder="1"/>
    <xf numFmtId="0" fontId="35" fillId="0" borderId="6" xfId="3" applyFont="1" applyBorder="1"/>
    <xf numFmtId="0" fontId="6" fillId="0" borderId="7" xfId="3" applyFont="1" applyFill="1" applyBorder="1" applyAlignment="1">
      <alignment horizontal="center"/>
    </xf>
    <xf numFmtId="0" fontId="6" fillId="0" borderId="8" xfId="3" applyFont="1" applyFill="1" applyBorder="1" applyAlignment="1">
      <alignment horizontal="center"/>
    </xf>
    <xf numFmtId="0" fontId="6" fillId="0" borderId="9" xfId="3" applyFont="1" applyFill="1" applyBorder="1" applyAlignment="1">
      <alignment horizontal="center"/>
    </xf>
    <xf numFmtId="37" fontId="5" fillId="0" borderId="13" xfId="3" applyNumberFormat="1" applyFont="1" applyFill="1" applyBorder="1" applyProtection="1"/>
    <xf numFmtId="37" fontId="5" fillId="0" borderId="0" xfId="3" applyNumberFormat="1" applyFont="1" applyFill="1" applyBorder="1" applyProtection="1"/>
    <xf numFmtId="37" fontId="5" fillId="0" borderId="14" xfId="3" applyNumberFormat="1" applyFont="1" applyFill="1" applyBorder="1" applyProtection="1"/>
    <xf numFmtId="37" fontId="5" fillId="0" borderId="4" xfId="3" applyNumberFormat="1" applyFont="1" applyFill="1" applyBorder="1" applyProtection="1"/>
    <xf numFmtId="37" fontId="5" fillId="0" borderId="5" xfId="3" applyNumberFormat="1" applyFont="1" applyFill="1" applyBorder="1" applyProtection="1"/>
    <xf numFmtId="37" fontId="5" fillId="0" borderId="6" xfId="3" applyNumberFormat="1" applyFont="1" applyFill="1" applyBorder="1" applyProtection="1"/>
    <xf numFmtId="0" fontId="6" fillId="0" borderId="11" xfId="3" applyFont="1" applyFill="1" applyBorder="1" applyAlignment="1">
      <alignment horizontal="center"/>
    </xf>
    <xf numFmtId="37" fontId="5" fillId="0" borderId="15" xfId="3" applyNumberFormat="1" applyFont="1" applyFill="1" applyBorder="1" applyProtection="1"/>
    <xf numFmtId="37" fontId="5" fillId="0" borderId="12" xfId="3" applyNumberFormat="1" applyFont="1" applyFill="1" applyBorder="1" applyProtection="1"/>
    <xf numFmtId="10" fontId="39" fillId="0" borderId="0" xfId="3" applyNumberFormat="1" applyFont="1" applyProtection="1"/>
    <xf numFmtId="0" fontId="4" fillId="3" borderId="0" xfId="5" applyFill="1"/>
    <xf numFmtId="165" fontId="4" fillId="3" borderId="0" xfId="5" applyNumberFormat="1" applyFill="1"/>
    <xf numFmtId="3" fontId="41" fillId="0" borderId="0" xfId="5" applyNumberFormat="1" applyFont="1" applyFill="1"/>
    <xf numFmtId="3" fontId="32" fillId="0" borderId="0" xfId="5" applyNumberFormat="1" applyFont="1" applyFill="1"/>
    <xf numFmtId="0" fontId="40" fillId="3" borderId="0" xfId="5" applyFont="1" applyFill="1" applyAlignment="1">
      <alignment horizontal="center"/>
    </xf>
    <xf numFmtId="0" fontId="40" fillId="0" borderId="0" xfId="5" applyFont="1" applyAlignment="1">
      <alignment horizontal="center"/>
    </xf>
    <xf numFmtId="0" fontId="42" fillId="3" borderId="0" xfId="5" applyFont="1" applyFill="1" applyAlignment="1">
      <alignment horizontal="center"/>
    </xf>
    <xf numFmtId="37" fontId="43" fillId="0" borderId="0" xfId="3" applyNumberFormat="1" applyFont="1" applyBorder="1" applyProtection="1"/>
    <xf numFmtId="0" fontId="43" fillId="0" borderId="0" xfId="3" applyFont="1" applyBorder="1"/>
    <xf numFmtId="0" fontId="34" fillId="0" borderId="16" xfId="5" applyFont="1" applyBorder="1"/>
    <xf numFmtId="37" fontId="13" fillId="0" borderId="16" xfId="5" applyNumberFormat="1" applyFont="1" applyBorder="1"/>
    <xf numFmtId="37" fontId="13" fillId="0" borderId="17" xfId="5" applyNumberFormat="1" applyFont="1" applyBorder="1"/>
    <xf numFmtId="37" fontId="13" fillId="0" borderId="19" xfId="5" applyNumberFormat="1" applyFont="1" applyBorder="1"/>
    <xf numFmtId="0" fontId="13" fillId="0" borderId="17" xfId="5" applyFont="1" applyBorder="1" applyAlignment="1">
      <alignment horizontal="right"/>
    </xf>
    <xf numFmtId="0" fontId="13" fillId="0" borderId="17" xfId="5" applyFont="1" applyBorder="1"/>
    <xf numFmtId="2" fontId="13" fillId="0" borderId="17" xfId="5" applyNumberFormat="1" applyFont="1" applyBorder="1" applyAlignment="1">
      <alignment horizontal="center"/>
    </xf>
    <xf numFmtId="0" fontId="13" fillId="0" borderId="18" xfId="5" applyFont="1" applyBorder="1" applyAlignment="1">
      <alignment horizontal="right"/>
    </xf>
    <xf numFmtId="2" fontId="13" fillId="0" borderId="18" xfId="5" applyNumberFormat="1" applyFont="1" applyFill="1" applyBorder="1" applyAlignment="1">
      <alignment horizontal="center"/>
    </xf>
    <xf numFmtId="2" fontId="13" fillId="0" borderId="5" xfId="5" applyNumberFormat="1" applyFont="1" applyBorder="1" applyAlignment="1">
      <alignment horizontal="center"/>
    </xf>
    <xf numFmtId="0" fontId="23" fillId="0" borderId="0" xfId="3" applyFont="1" applyAlignment="1">
      <alignment horizontal="left"/>
    </xf>
    <xf numFmtId="0" fontId="22" fillId="0" borderId="0" xfId="3" quotePrefix="1" applyFont="1"/>
    <xf numFmtId="10" fontId="43" fillId="2" borderId="10" xfId="3" applyNumberFormat="1" applyFont="1" applyFill="1" applyBorder="1" applyProtection="1"/>
    <xf numFmtId="10" fontId="39" fillId="0" borderId="0" xfId="3" applyNumberFormat="1" applyFont="1"/>
    <xf numFmtId="10" fontId="22" fillId="0" borderId="0" xfId="3" applyNumberFormat="1" applyFont="1"/>
    <xf numFmtId="10" fontId="22" fillId="0" borderId="10" xfId="3" applyNumberFormat="1" applyFont="1" applyBorder="1"/>
    <xf numFmtId="0" fontId="23" fillId="0" borderId="0" xfId="3" applyFont="1"/>
    <xf numFmtId="37" fontId="36" fillId="0" borderId="0" xfId="3" applyNumberFormat="1" applyFont="1" applyProtection="1"/>
    <xf numFmtId="168" fontId="36" fillId="0" borderId="0" xfId="3" applyNumberFormat="1" applyFont="1" applyProtection="1"/>
    <xf numFmtId="37" fontId="36" fillId="0" borderId="10" xfId="3" applyNumberFormat="1" applyFont="1" applyBorder="1" applyAlignment="1">
      <alignment horizontal="center"/>
    </xf>
    <xf numFmtId="0" fontId="44" fillId="0" borderId="0" xfId="3" applyFont="1"/>
    <xf numFmtId="168" fontId="36" fillId="0" borderId="0" xfId="3" applyNumberFormat="1" applyFont="1" applyAlignment="1" applyProtection="1">
      <alignment horizontal="center"/>
    </xf>
    <xf numFmtId="37" fontId="36" fillId="0" borderId="10" xfId="3" applyNumberFormat="1" applyFont="1" applyBorder="1" applyProtection="1"/>
    <xf numFmtId="10" fontId="39" fillId="0" borderId="10" xfId="3" applyNumberFormat="1" applyFont="1" applyBorder="1"/>
    <xf numFmtId="0" fontId="22" fillId="0" borderId="0" xfId="3" applyFont="1" applyAlignment="1">
      <alignment horizontal="center"/>
    </xf>
    <xf numFmtId="10" fontId="23" fillId="0" borderId="0" xfId="3" applyNumberFormat="1" applyFont="1" applyAlignment="1">
      <alignment horizontal="center"/>
    </xf>
    <xf numFmtId="0" fontId="23" fillId="0" borderId="7" xfId="3" applyFont="1" applyBorder="1" applyAlignment="1">
      <alignment horizontal="center"/>
    </xf>
    <xf numFmtId="0" fontId="23" fillId="0" borderId="8" xfId="3" applyFont="1" applyBorder="1" applyAlignment="1">
      <alignment horizontal="center"/>
    </xf>
    <xf numFmtId="0" fontId="36" fillId="0" borderId="7" xfId="3" applyFont="1" applyBorder="1" applyAlignment="1">
      <alignment horizontal="center"/>
    </xf>
    <xf numFmtId="10" fontId="23" fillId="0" borderId="8" xfId="3" applyNumberFormat="1" applyFont="1" applyBorder="1" applyAlignment="1" applyProtection="1">
      <alignment horizontal="center"/>
    </xf>
    <xf numFmtId="10" fontId="23" fillId="0" borderId="9" xfId="3" applyNumberFormat="1" applyFont="1" applyBorder="1" applyAlignment="1" applyProtection="1">
      <alignment horizontal="center"/>
    </xf>
    <xf numFmtId="10" fontId="23" fillId="0" borderId="7" xfId="3" applyNumberFormat="1" applyFont="1" applyBorder="1" applyAlignment="1">
      <alignment horizontal="center"/>
    </xf>
    <xf numFmtId="10" fontId="23" fillId="0" borderId="8" xfId="3" applyNumberFormat="1" applyFont="1" applyBorder="1" applyAlignment="1">
      <alignment horizontal="center"/>
    </xf>
    <xf numFmtId="10" fontId="23" fillId="0" borderId="9" xfId="3" applyNumberFormat="1" applyFont="1" applyBorder="1" applyAlignment="1">
      <alignment horizontal="center"/>
    </xf>
    <xf numFmtId="10" fontId="23" fillId="0" borderId="11" xfId="3" applyNumberFormat="1" applyFont="1" applyBorder="1" applyAlignment="1">
      <alignment horizontal="center"/>
    </xf>
    <xf numFmtId="0" fontId="36" fillId="0" borderId="0" xfId="3" applyFont="1"/>
    <xf numFmtId="0" fontId="36" fillId="0" borderId="0" xfId="3" applyFont="1" applyAlignment="1">
      <alignment horizontal="center"/>
    </xf>
    <xf numFmtId="0" fontId="36" fillId="0" borderId="4" xfId="3" applyFont="1" applyBorder="1" applyAlignment="1">
      <alignment horizontal="center"/>
    </xf>
    <xf numFmtId="0" fontId="36" fillId="0" borderId="5" xfId="3" applyFont="1" applyBorder="1" applyAlignment="1">
      <alignment horizontal="center"/>
    </xf>
    <xf numFmtId="0" fontId="23" fillId="0" borderId="4" xfId="3" applyFont="1" applyBorder="1" applyAlignment="1">
      <alignment horizontal="center"/>
    </xf>
    <xf numFmtId="0" fontId="23" fillId="0" borderId="5" xfId="3" applyFont="1" applyBorder="1" applyAlignment="1">
      <alignment horizontal="center"/>
    </xf>
    <xf numFmtId="0" fontId="23" fillId="0" borderId="6" xfId="3" applyFont="1" applyBorder="1" applyAlignment="1">
      <alignment horizontal="center"/>
    </xf>
    <xf numFmtId="0" fontId="23" fillId="0" borderId="12" xfId="3" applyFont="1" applyBorder="1" applyAlignment="1">
      <alignment horizontal="center"/>
    </xf>
    <xf numFmtId="0" fontId="13" fillId="0" borderId="1" xfId="5" applyNumberFormat="1" applyFont="1" applyFill="1" applyBorder="1" applyAlignment="1" applyProtection="1">
      <protection locked="0"/>
    </xf>
    <xf numFmtId="0" fontId="13" fillId="0" borderId="1" xfId="5" applyNumberFormat="1" applyFont="1" applyFill="1" applyBorder="1" applyAlignment="1" applyProtection="1">
      <alignment horizontal="center"/>
      <protection locked="0"/>
    </xf>
    <xf numFmtId="1" fontId="13" fillId="0" borderId="1" xfId="5" applyNumberFormat="1" applyFont="1" applyFill="1" applyBorder="1" applyAlignment="1" applyProtection="1">
      <alignment horizontal="center"/>
      <protection locked="0"/>
    </xf>
    <xf numFmtId="0" fontId="45" fillId="0" borderId="1" xfId="1" applyFont="1" applyBorder="1" applyAlignment="1">
      <alignment horizontal="center" vertical="top"/>
    </xf>
    <xf numFmtId="7" fontId="45" fillId="0" borderId="1" xfId="8" applyNumberFormat="1" applyFont="1" applyFill="1" applyBorder="1" applyAlignment="1">
      <alignment horizontal="center" vertical="top" readingOrder="1"/>
    </xf>
    <xf numFmtId="3" fontId="23" fillId="0" borderId="0" xfId="3" applyNumberFormat="1" applyFont="1" applyProtection="1"/>
    <xf numFmtId="37" fontId="22" fillId="0" borderId="0" xfId="3" applyNumberFormat="1" applyFont="1" applyAlignment="1" applyProtection="1">
      <alignment horizontal="center"/>
    </xf>
    <xf numFmtId="37" fontId="36" fillId="0" borderId="0" xfId="3" applyNumberFormat="1" applyFont="1" applyAlignment="1" applyProtection="1">
      <alignment horizontal="center"/>
    </xf>
    <xf numFmtId="37" fontId="44" fillId="0" borderId="0" xfId="3" applyNumberFormat="1" applyFont="1" applyProtection="1"/>
    <xf numFmtId="3" fontId="22" fillId="0" borderId="0" xfId="3" applyNumberFormat="1" applyFont="1"/>
    <xf numFmtId="0" fontId="45" fillId="0" borderId="0" xfId="1" applyFont="1" applyBorder="1" applyAlignment="1">
      <alignment horizontal="center" vertical="top"/>
    </xf>
    <xf numFmtId="0" fontId="22" fillId="0" borderId="0" xfId="3" applyFont="1" applyBorder="1" applyAlignment="1">
      <alignment horizontal="center"/>
    </xf>
    <xf numFmtId="44" fontId="45" fillId="0" borderId="0" xfId="8" applyFont="1" applyFill="1" applyBorder="1" applyAlignment="1">
      <alignment horizontal="center" vertical="top" readingOrder="1"/>
    </xf>
    <xf numFmtId="4" fontId="23" fillId="0" borderId="0" xfId="3" applyNumberFormat="1" applyFont="1" applyProtection="1"/>
    <xf numFmtId="0" fontId="14" fillId="0" borderId="0" xfId="9" applyFont="1" applyAlignment="1">
      <alignment horizontal="center"/>
    </xf>
    <xf numFmtId="39" fontId="23" fillId="0" borderId="0" xfId="3" applyNumberFormat="1" applyFont="1" applyProtection="1"/>
    <xf numFmtId="164" fontId="22" fillId="0" borderId="0" xfId="3" applyNumberFormat="1" applyFont="1" applyProtection="1"/>
    <xf numFmtId="164" fontId="23" fillId="0" borderId="0" xfId="3" applyNumberFormat="1" applyFont="1" applyProtection="1"/>
    <xf numFmtId="37" fontId="24" fillId="0" borderId="0" xfId="3" applyNumberFormat="1" applyFont="1" applyProtection="1"/>
    <xf numFmtId="10" fontId="24" fillId="0" borderId="0" xfId="3" applyNumberFormat="1" applyFont="1"/>
    <xf numFmtId="0" fontId="13" fillId="0" borderId="5" xfId="5" applyFont="1" applyBorder="1"/>
    <xf numFmtId="0" fontId="46" fillId="0" borderId="0" xfId="5" applyFont="1"/>
    <xf numFmtId="0" fontId="46" fillId="0" borderId="0" xfId="5" applyFont="1" applyAlignment="1">
      <alignment horizontal="right"/>
    </xf>
    <xf numFmtId="0" fontId="47" fillId="0" borderId="0" xfId="5" applyFont="1"/>
    <xf numFmtId="37" fontId="46" fillId="0" borderId="0" xfId="5" applyNumberFormat="1" applyFont="1"/>
    <xf numFmtId="37" fontId="46" fillId="0" borderId="17" xfId="5" applyNumberFormat="1" applyFont="1" applyBorder="1"/>
    <xf numFmtId="37" fontId="46" fillId="0" borderId="18" xfId="5" applyNumberFormat="1" applyFont="1" applyBorder="1"/>
    <xf numFmtId="0" fontId="48" fillId="3" borderId="0" xfId="5" applyFont="1" applyFill="1"/>
    <xf numFmtId="0" fontId="48" fillId="0" borderId="0" xfId="5" applyFont="1"/>
    <xf numFmtId="3" fontId="48" fillId="0" borderId="0" xfId="5" applyNumberFormat="1" applyFont="1" applyFill="1"/>
    <xf numFmtId="0" fontId="48" fillId="0" borderId="0" xfId="5" applyFont="1" applyAlignment="1">
      <alignment horizontal="right"/>
    </xf>
    <xf numFmtId="0" fontId="49" fillId="0" borderId="0" xfId="5" applyFont="1"/>
    <xf numFmtId="0" fontId="49" fillId="0" borderId="0" xfId="5" applyFont="1" applyAlignment="1">
      <alignment horizontal="right"/>
    </xf>
    <xf numFmtId="2" fontId="48" fillId="0" borderId="0" xfId="5" applyNumberFormat="1" applyFont="1" applyFill="1" applyAlignment="1">
      <alignment horizontal="center"/>
    </xf>
    <xf numFmtId="2" fontId="48" fillId="0" borderId="0" xfId="5" applyNumberFormat="1" applyFont="1" applyAlignment="1">
      <alignment horizontal="center"/>
    </xf>
    <xf numFmtId="166" fontId="48" fillId="0" borderId="0" xfId="5" applyNumberFormat="1" applyFont="1"/>
    <xf numFmtId="0" fontId="48" fillId="0" borderId="17" xfId="5" applyFont="1" applyBorder="1"/>
    <xf numFmtId="2" fontId="48" fillId="0" borderId="17" xfId="5" applyNumberFormat="1" applyFont="1" applyFill="1" applyBorder="1" applyAlignment="1">
      <alignment horizontal="center"/>
    </xf>
    <xf numFmtId="2" fontId="48" fillId="0" borderId="17" xfId="5" applyNumberFormat="1" applyFont="1" applyBorder="1" applyAlignment="1">
      <alignment horizontal="center"/>
    </xf>
    <xf numFmtId="0" fontId="48" fillId="0" borderId="18" xfId="5" applyFont="1" applyBorder="1"/>
    <xf numFmtId="2" fontId="48" fillId="0" borderId="18" xfId="5" applyNumberFormat="1" applyFont="1" applyBorder="1" applyAlignment="1">
      <alignment horizontal="center"/>
    </xf>
    <xf numFmtId="2" fontId="48" fillId="0" borderId="18" xfId="5" applyNumberFormat="1" applyFont="1" applyFill="1" applyBorder="1" applyAlignment="1">
      <alignment horizontal="center"/>
    </xf>
    <xf numFmtId="37" fontId="4" fillId="0" borderId="0" xfId="5" applyNumberFormat="1"/>
    <xf numFmtId="37" fontId="48" fillId="0" borderId="0" xfId="5" applyNumberFormat="1" applyFont="1"/>
    <xf numFmtId="37" fontId="48" fillId="0" borderId="17" xfId="5" applyNumberFormat="1" applyFont="1" applyBorder="1"/>
    <xf numFmtId="37" fontId="48" fillId="0" borderId="18" xfId="5" applyNumberFormat="1" applyFont="1" applyBorder="1"/>
    <xf numFmtId="168" fontId="25" fillId="0" borderId="0" xfId="5" applyNumberFormat="1" applyFont="1" applyAlignment="1">
      <alignment horizontal="center"/>
    </xf>
    <xf numFmtId="168" fontId="40" fillId="3" borderId="0" xfId="5" applyNumberFormat="1" applyFont="1" applyFill="1" applyAlignment="1">
      <alignment horizontal="center"/>
    </xf>
    <xf numFmtId="168" fontId="9" fillId="0" borderId="0" xfId="5" applyNumberFormat="1" applyFont="1"/>
    <xf numFmtId="37" fontId="11" fillId="0" borderId="0" xfId="5" applyNumberFormat="1" applyFont="1"/>
    <xf numFmtId="37" fontId="25" fillId="0" borderId="0" xfId="5" applyNumberFormat="1" applyFont="1"/>
    <xf numFmtId="37" fontId="50" fillId="0" borderId="0" xfId="5" applyNumberFormat="1" applyFont="1"/>
    <xf numFmtId="0" fontId="21" fillId="0" borderId="7" xfId="3" applyFont="1" applyBorder="1"/>
    <xf numFmtId="0" fontId="21" fillId="0" borderId="9" xfId="3" applyFont="1" applyBorder="1"/>
    <xf numFmtId="0" fontId="21" fillId="0" borderId="13" xfId="3" applyFont="1" applyBorder="1"/>
    <xf numFmtId="0" fontId="21" fillId="0" borderId="14" xfId="3" applyFont="1" applyBorder="1"/>
    <xf numFmtId="0" fontId="21" fillId="0" borderId="4" xfId="3" applyFont="1" applyBorder="1"/>
    <xf numFmtId="0" fontId="21" fillId="0" borderId="6" xfId="3" applyFont="1" applyBorder="1"/>
    <xf numFmtId="0" fontId="32" fillId="0" borderId="1" xfId="5" applyNumberFormat="1" applyFont="1" applyFill="1" applyBorder="1" applyAlignment="1" applyProtection="1">
      <protection locked="0"/>
    </xf>
    <xf numFmtId="0" fontId="13" fillId="0" borderId="2" xfId="5" applyNumberFormat="1" applyFont="1" applyFill="1" applyBorder="1" applyAlignment="1" applyProtection="1">
      <alignment horizontal="center"/>
      <protection locked="0"/>
    </xf>
    <xf numFmtId="1" fontId="13" fillId="0" borderId="2" xfId="5" applyNumberFormat="1" applyFont="1" applyFill="1" applyBorder="1" applyAlignment="1" applyProtection="1">
      <alignment horizontal="center"/>
      <protection locked="0"/>
    </xf>
    <xf numFmtId="0" fontId="51" fillId="0" borderId="20" xfId="3" applyFont="1" applyBorder="1"/>
    <xf numFmtId="0" fontId="7" fillId="0" borderId="21" xfId="3" applyFont="1" applyBorder="1"/>
    <xf numFmtId="10" fontId="39" fillId="0" borderId="0" xfId="3" applyNumberFormat="1" applyFont="1" applyBorder="1"/>
    <xf numFmtId="168" fontId="39" fillId="0" borderId="10" xfId="3" applyNumberFormat="1" applyFont="1" applyBorder="1"/>
    <xf numFmtId="0" fontId="6" fillId="0" borderId="1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168" fontId="5" fillId="0" borderId="0" xfId="3" applyNumberFormat="1"/>
    <xf numFmtId="10" fontId="43" fillId="0" borderId="10" xfId="3" applyNumberFormat="1" applyFont="1" applyBorder="1" applyProtection="1"/>
    <xf numFmtId="37" fontId="13" fillId="0" borderId="0" xfId="5" applyNumberFormat="1" applyFont="1" applyBorder="1"/>
    <xf numFmtId="37" fontId="52" fillId="3" borderId="0" xfId="5" applyNumberFormat="1" applyFont="1" applyFill="1"/>
    <xf numFmtId="0" fontId="36" fillId="0" borderId="2" xfId="3" applyFont="1" applyBorder="1" applyAlignment="1">
      <alignment horizontal="center" vertical="center"/>
    </xf>
    <xf numFmtId="0" fontId="36" fillId="0" borderId="3" xfId="3" applyFont="1" applyBorder="1" applyAlignment="1">
      <alignment horizontal="center" vertical="center"/>
    </xf>
    <xf numFmtId="0" fontId="3" fillId="0" borderId="4" xfId="5" applyFont="1" applyBorder="1" applyAlignment="1">
      <alignment horizontal="center"/>
    </xf>
    <xf numFmtId="0" fontId="3" fillId="0" borderId="5" xfId="5" applyFont="1" applyBorder="1" applyAlignment="1">
      <alignment horizontal="center"/>
    </xf>
    <xf numFmtId="0" fontId="3" fillId="0" borderId="6" xfId="5" applyFont="1" applyBorder="1" applyAlignment="1">
      <alignment horizontal="center"/>
    </xf>
  </cellXfs>
  <cellStyles count="10">
    <cellStyle name="Comma 2" xfId="6"/>
    <cellStyle name="Currency 2" xfId="2"/>
    <cellStyle name="Currency 2 2" xfId="8"/>
    <cellStyle name="Normal" xfId="0" builtinId="0"/>
    <cellStyle name="Normal 2" xfId="1"/>
    <cellStyle name="Normal 2 2" xfId="5"/>
    <cellStyle name="Normal 3" xfId="3"/>
    <cellStyle name="Normal 4" xfId="4"/>
    <cellStyle name="Normal_dctsea-degree-2 2" xfId="9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411480</xdr:colOff>
      <xdr:row>127</xdr:row>
      <xdr:rowOff>53340</xdr:rowOff>
    </xdr:from>
    <xdr:ext cx="184731" cy="264560"/>
    <xdr:sp macro="" textlink="">
      <xdr:nvSpPr>
        <xdr:cNvPr id="2" name="TextBox 1"/>
        <xdr:cNvSpPr txBox="1"/>
      </xdr:nvSpPr>
      <xdr:spPr>
        <a:xfrm>
          <a:off x="4069080" y="1751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411480</xdr:colOff>
      <xdr:row>123</xdr:row>
      <xdr:rowOff>53340</xdr:rowOff>
    </xdr:from>
    <xdr:ext cx="184731" cy="264560"/>
    <xdr:sp macro="" textlink="">
      <xdr:nvSpPr>
        <xdr:cNvPr id="3" name="TextBox 2"/>
        <xdr:cNvSpPr txBox="1"/>
      </xdr:nvSpPr>
      <xdr:spPr>
        <a:xfrm>
          <a:off x="4069080" y="1751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411480</xdr:colOff>
      <xdr:row>241</xdr:row>
      <xdr:rowOff>53340</xdr:rowOff>
    </xdr:from>
    <xdr:ext cx="184731" cy="264560"/>
    <xdr:sp macro="" textlink="">
      <xdr:nvSpPr>
        <xdr:cNvPr id="4" name="TextBox 3"/>
        <xdr:cNvSpPr txBox="1"/>
      </xdr:nvSpPr>
      <xdr:spPr>
        <a:xfrm>
          <a:off x="9227820" y="1751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411480</xdr:colOff>
      <xdr:row>123</xdr:row>
      <xdr:rowOff>53340</xdr:rowOff>
    </xdr:from>
    <xdr:ext cx="184731" cy="264560"/>
    <xdr:sp macro="" textlink="">
      <xdr:nvSpPr>
        <xdr:cNvPr id="5" name="TextBox 4"/>
        <xdr:cNvSpPr txBox="1"/>
      </xdr:nvSpPr>
      <xdr:spPr>
        <a:xfrm>
          <a:off x="9227820" y="1751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411480</xdr:colOff>
      <xdr:row>241</xdr:row>
      <xdr:rowOff>53340</xdr:rowOff>
    </xdr:from>
    <xdr:ext cx="184731" cy="264560"/>
    <xdr:sp macro="" textlink="">
      <xdr:nvSpPr>
        <xdr:cNvPr id="6" name="TextBox 5"/>
        <xdr:cNvSpPr txBox="1"/>
      </xdr:nvSpPr>
      <xdr:spPr>
        <a:xfrm>
          <a:off x="9227820" y="3477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36</xdr:col>
      <xdr:colOff>411480</xdr:colOff>
      <xdr:row>241</xdr:row>
      <xdr:rowOff>53340</xdr:rowOff>
    </xdr:from>
    <xdr:ext cx="184731" cy="264560"/>
    <xdr:sp macro="" textlink="">
      <xdr:nvSpPr>
        <xdr:cNvPr id="7" name="TextBox 6"/>
        <xdr:cNvSpPr txBox="1"/>
      </xdr:nvSpPr>
      <xdr:spPr>
        <a:xfrm>
          <a:off x="14401800" y="34777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411480</xdr:colOff>
      <xdr:row>123</xdr:row>
      <xdr:rowOff>53340</xdr:rowOff>
    </xdr:from>
    <xdr:ext cx="184731" cy="264560"/>
    <xdr:sp macro="" textlink="">
      <xdr:nvSpPr>
        <xdr:cNvPr id="8" name="TextBox 7"/>
        <xdr:cNvSpPr txBox="1"/>
      </xdr:nvSpPr>
      <xdr:spPr>
        <a:xfrm>
          <a:off x="16504920" y="1826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411480</xdr:colOff>
      <xdr:row>241</xdr:row>
      <xdr:rowOff>53340</xdr:rowOff>
    </xdr:from>
    <xdr:ext cx="184731" cy="264560"/>
    <xdr:sp macro="" textlink="">
      <xdr:nvSpPr>
        <xdr:cNvPr id="9" name="TextBox 8"/>
        <xdr:cNvSpPr txBox="1"/>
      </xdr:nvSpPr>
      <xdr:spPr>
        <a:xfrm>
          <a:off x="16504920" y="355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411480</xdr:colOff>
      <xdr:row>123</xdr:row>
      <xdr:rowOff>53340</xdr:rowOff>
    </xdr:from>
    <xdr:ext cx="184731" cy="264560"/>
    <xdr:sp macro="" textlink="">
      <xdr:nvSpPr>
        <xdr:cNvPr id="10" name="TextBox 9"/>
        <xdr:cNvSpPr txBox="1"/>
      </xdr:nvSpPr>
      <xdr:spPr>
        <a:xfrm>
          <a:off x="16504920" y="1826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34</xdr:col>
      <xdr:colOff>411480</xdr:colOff>
      <xdr:row>241</xdr:row>
      <xdr:rowOff>53340</xdr:rowOff>
    </xdr:from>
    <xdr:ext cx="184731" cy="264560"/>
    <xdr:sp macro="" textlink="">
      <xdr:nvSpPr>
        <xdr:cNvPr id="11" name="TextBox 10"/>
        <xdr:cNvSpPr txBox="1"/>
      </xdr:nvSpPr>
      <xdr:spPr>
        <a:xfrm>
          <a:off x="16504920" y="355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41</xdr:col>
      <xdr:colOff>411480</xdr:colOff>
      <xdr:row>241</xdr:row>
      <xdr:rowOff>53340</xdr:rowOff>
    </xdr:from>
    <xdr:ext cx="184731" cy="264560"/>
    <xdr:sp macro="" textlink="">
      <xdr:nvSpPr>
        <xdr:cNvPr id="12" name="TextBox 11"/>
        <xdr:cNvSpPr txBox="1"/>
      </xdr:nvSpPr>
      <xdr:spPr>
        <a:xfrm>
          <a:off x="21625560" y="355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411480</xdr:colOff>
      <xdr:row>241</xdr:row>
      <xdr:rowOff>53340</xdr:rowOff>
    </xdr:from>
    <xdr:ext cx="184731" cy="264560"/>
    <xdr:sp macro="" textlink="">
      <xdr:nvSpPr>
        <xdr:cNvPr id="13" name="TextBox 12"/>
        <xdr:cNvSpPr txBox="1"/>
      </xdr:nvSpPr>
      <xdr:spPr>
        <a:xfrm>
          <a:off x="25283160" y="355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46</xdr:col>
      <xdr:colOff>411480</xdr:colOff>
      <xdr:row>241</xdr:row>
      <xdr:rowOff>53340</xdr:rowOff>
    </xdr:from>
    <xdr:ext cx="184731" cy="264560"/>
    <xdr:sp macro="" textlink="">
      <xdr:nvSpPr>
        <xdr:cNvPr id="14" name="TextBox 13"/>
        <xdr:cNvSpPr txBox="1"/>
      </xdr:nvSpPr>
      <xdr:spPr>
        <a:xfrm>
          <a:off x="25283160" y="3553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workbookViewId="0">
      <selection activeCell="A20" sqref="A20"/>
    </sheetView>
  </sheetViews>
  <sheetFormatPr defaultRowHeight="15"/>
  <cols>
    <col min="1" max="1" width="11.7109375" customWidth="1"/>
    <col min="9" max="9" width="21" customWidth="1"/>
  </cols>
  <sheetData>
    <row r="3" spans="1:9" ht="30" customHeight="1">
      <c r="B3" s="86" t="s">
        <v>54</v>
      </c>
      <c r="C3" s="86" t="s">
        <v>274</v>
      </c>
      <c r="D3" s="86" t="s">
        <v>275</v>
      </c>
      <c r="E3" s="86" t="s">
        <v>136</v>
      </c>
      <c r="F3" s="86" t="s">
        <v>276</v>
      </c>
      <c r="G3" s="86" t="s">
        <v>277</v>
      </c>
      <c r="H3" s="86" t="s">
        <v>238</v>
      </c>
      <c r="I3" s="87" t="s">
        <v>278</v>
      </c>
    </row>
    <row r="4" spans="1:9">
      <c r="A4" s="88">
        <v>14</v>
      </c>
      <c r="B4">
        <f t="shared" ref="B4:I17" si="0">B5-1500</f>
        <v>39000</v>
      </c>
      <c r="C4">
        <f t="shared" si="0"/>
        <v>40000</v>
      </c>
      <c r="D4">
        <f t="shared" si="0"/>
        <v>41000</v>
      </c>
      <c r="E4">
        <f t="shared" si="0"/>
        <v>43000</v>
      </c>
      <c r="F4">
        <f t="shared" si="0"/>
        <v>45000</v>
      </c>
      <c r="G4">
        <f t="shared" si="0"/>
        <v>47000</v>
      </c>
      <c r="H4">
        <f>H5-1500</f>
        <v>49000</v>
      </c>
      <c r="I4">
        <f>I5-1500</f>
        <v>51000</v>
      </c>
    </row>
    <row r="5" spans="1:9">
      <c r="A5" s="88">
        <v>13</v>
      </c>
      <c r="B5">
        <f t="shared" si="0"/>
        <v>40500</v>
      </c>
      <c r="C5">
        <f t="shared" si="0"/>
        <v>41500</v>
      </c>
      <c r="D5">
        <f t="shared" si="0"/>
        <v>42500</v>
      </c>
      <c r="E5">
        <f t="shared" si="0"/>
        <v>44500</v>
      </c>
      <c r="F5">
        <f t="shared" si="0"/>
        <v>46500</v>
      </c>
      <c r="G5">
        <f t="shared" si="0"/>
        <v>48500</v>
      </c>
      <c r="H5">
        <f t="shared" si="0"/>
        <v>50500</v>
      </c>
      <c r="I5">
        <f t="shared" si="0"/>
        <v>52500</v>
      </c>
    </row>
    <row r="6" spans="1:9">
      <c r="A6" s="88">
        <v>12</v>
      </c>
      <c r="B6">
        <f t="shared" si="0"/>
        <v>42000</v>
      </c>
      <c r="C6">
        <f t="shared" si="0"/>
        <v>43000</v>
      </c>
      <c r="D6">
        <f t="shared" si="0"/>
        <v>44000</v>
      </c>
      <c r="E6">
        <f t="shared" si="0"/>
        <v>46000</v>
      </c>
      <c r="F6">
        <f t="shared" si="0"/>
        <v>48000</v>
      </c>
      <c r="G6">
        <f t="shared" si="0"/>
        <v>50000</v>
      </c>
      <c r="H6">
        <f t="shared" si="0"/>
        <v>52000</v>
      </c>
      <c r="I6">
        <f t="shared" si="0"/>
        <v>54000</v>
      </c>
    </row>
    <row r="7" spans="1:9">
      <c r="A7" s="88">
        <v>11</v>
      </c>
      <c r="B7">
        <f t="shared" si="0"/>
        <v>43500</v>
      </c>
      <c r="C7">
        <f t="shared" si="0"/>
        <v>44500</v>
      </c>
      <c r="D7">
        <f t="shared" si="0"/>
        <v>45500</v>
      </c>
      <c r="E7">
        <f t="shared" si="0"/>
        <v>47500</v>
      </c>
      <c r="F7">
        <f t="shared" si="0"/>
        <v>49500</v>
      </c>
      <c r="G7">
        <f t="shared" si="0"/>
        <v>51500</v>
      </c>
      <c r="H7">
        <f t="shared" si="0"/>
        <v>53500</v>
      </c>
      <c r="I7">
        <f t="shared" si="0"/>
        <v>55500</v>
      </c>
    </row>
    <row r="8" spans="1:9">
      <c r="A8" s="88">
        <v>10</v>
      </c>
      <c r="B8">
        <f t="shared" si="0"/>
        <v>45000</v>
      </c>
      <c r="C8">
        <f t="shared" si="0"/>
        <v>46000</v>
      </c>
      <c r="D8">
        <f t="shared" si="0"/>
        <v>47000</v>
      </c>
      <c r="E8">
        <f t="shared" si="0"/>
        <v>49000</v>
      </c>
      <c r="F8">
        <f t="shared" si="0"/>
        <v>51000</v>
      </c>
      <c r="G8">
        <f t="shared" si="0"/>
        <v>53000</v>
      </c>
      <c r="H8">
        <f t="shared" si="0"/>
        <v>55000</v>
      </c>
      <c r="I8">
        <f t="shared" si="0"/>
        <v>57000</v>
      </c>
    </row>
    <row r="9" spans="1:9">
      <c r="A9" s="88">
        <v>9</v>
      </c>
      <c r="B9">
        <f t="shared" si="0"/>
        <v>46500</v>
      </c>
      <c r="C9">
        <f t="shared" si="0"/>
        <v>47500</v>
      </c>
      <c r="D9">
        <f t="shared" si="0"/>
        <v>48500</v>
      </c>
      <c r="E9">
        <f t="shared" si="0"/>
        <v>50500</v>
      </c>
      <c r="F9">
        <f t="shared" si="0"/>
        <v>52500</v>
      </c>
      <c r="G9">
        <f t="shared" si="0"/>
        <v>54500</v>
      </c>
      <c r="H9">
        <f t="shared" si="0"/>
        <v>56500</v>
      </c>
      <c r="I9">
        <f t="shared" si="0"/>
        <v>58500</v>
      </c>
    </row>
    <row r="10" spans="1:9">
      <c r="A10" s="88">
        <v>8</v>
      </c>
      <c r="B10">
        <f t="shared" si="0"/>
        <v>48000</v>
      </c>
      <c r="C10">
        <f t="shared" si="0"/>
        <v>49000</v>
      </c>
      <c r="D10">
        <f t="shared" si="0"/>
        <v>50000</v>
      </c>
      <c r="E10">
        <f t="shared" si="0"/>
        <v>52000</v>
      </c>
      <c r="F10">
        <f t="shared" si="0"/>
        <v>54000</v>
      </c>
      <c r="G10">
        <f t="shared" si="0"/>
        <v>56000</v>
      </c>
      <c r="H10">
        <f t="shared" si="0"/>
        <v>58000</v>
      </c>
      <c r="I10">
        <f t="shared" si="0"/>
        <v>60000</v>
      </c>
    </row>
    <row r="11" spans="1:9">
      <c r="A11" s="88">
        <v>7</v>
      </c>
      <c r="B11">
        <f t="shared" si="0"/>
        <v>49500</v>
      </c>
      <c r="C11">
        <f t="shared" si="0"/>
        <v>50500</v>
      </c>
      <c r="D11">
        <f t="shared" si="0"/>
        <v>51500</v>
      </c>
      <c r="E11">
        <f t="shared" si="0"/>
        <v>53500</v>
      </c>
      <c r="F11">
        <f t="shared" si="0"/>
        <v>55500</v>
      </c>
      <c r="G11">
        <f t="shared" si="0"/>
        <v>57500</v>
      </c>
      <c r="H11">
        <f t="shared" si="0"/>
        <v>59500</v>
      </c>
      <c r="I11">
        <f t="shared" si="0"/>
        <v>61500</v>
      </c>
    </row>
    <row r="12" spans="1:9">
      <c r="A12" s="88">
        <v>6</v>
      </c>
      <c r="B12">
        <f t="shared" si="0"/>
        <v>51000</v>
      </c>
      <c r="C12">
        <f t="shared" si="0"/>
        <v>52000</v>
      </c>
      <c r="D12">
        <f t="shared" si="0"/>
        <v>53000</v>
      </c>
      <c r="E12">
        <f t="shared" si="0"/>
        <v>55000</v>
      </c>
      <c r="F12">
        <f t="shared" si="0"/>
        <v>57000</v>
      </c>
      <c r="G12">
        <f t="shared" si="0"/>
        <v>59000</v>
      </c>
      <c r="H12">
        <f t="shared" si="0"/>
        <v>61000</v>
      </c>
      <c r="I12">
        <f t="shared" si="0"/>
        <v>63000</v>
      </c>
    </row>
    <row r="13" spans="1:9">
      <c r="A13" s="88">
        <v>5</v>
      </c>
      <c r="B13">
        <f t="shared" si="0"/>
        <v>52500</v>
      </c>
      <c r="C13">
        <f t="shared" si="0"/>
        <v>53500</v>
      </c>
      <c r="D13">
        <f t="shared" si="0"/>
        <v>54500</v>
      </c>
      <c r="E13">
        <f t="shared" si="0"/>
        <v>56500</v>
      </c>
      <c r="F13">
        <f t="shared" si="0"/>
        <v>58500</v>
      </c>
      <c r="G13">
        <f t="shared" si="0"/>
        <v>60500</v>
      </c>
      <c r="H13">
        <f t="shared" si="0"/>
        <v>62500</v>
      </c>
      <c r="I13">
        <f t="shared" si="0"/>
        <v>64500</v>
      </c>
    </row>
    <row r="14" spans="1:9">
      <c r="A14" s="88">
        <v>4</v>
      </c>
      <c r="B14">
        <f t="shared" si="0"/>
        <v>54000</v>
      </c>
      <c r="C14">
        <f t="shared" si="0"/>
        <v>55000</v>
      </c>
      <c r="D14">
        <f t="shared" si="0"/>
        <v>56000</v>
      </c>
      <c r="E14">
        <f t="shared" si="0"/>
        <v>58000</v>
      </c>
      <c r="F14">
        <f t="shared" si="0"/>
        <v>60000</v>
      </c>
      <c r="G14">
        <f t="shared" si="0"/>
        <v>62000</v>
      </c>
      <c r="H14">
        <f t="shared" si="0"/>
        <v>64000</v>
      </c>
      <c r="I14">
        <f t="shared" si="0"/>
        <v>66000</v>
      </c>
    </row>
    <row r="15" spans="1:9">
      <c r="A15" s="88">
        <v>3</v>
      </c>
      <c r="B15">
        <f t="shared" si="0"/>
        <v>55500</v>
      </c>
      <c r="C15">
        <f t="shared" si="0"/>
        <v>56500</v>
      </c>
      <c r="D15">
        <f t="shared" si="0"/>
        <v>57500</v>
      </c>
      <c r="E15">
        <f t="shared" si="0"/>
        <v>59500</v>
      </c>
      <c r="F15">
        <f t="shared" si="0"/>
        <v>61500</v>
      </c>
      <c r="G15">
        <f t="shared" si="0"/>
        <v>63500</v>
      </c>
      <c r="H15">
        <f t="shared" si="0"/>
        <v>65500</v>
      </c>
      <c r="I15">
        <f t="shared" si="0"/>
        <v>67500</v>
      </c>
    </row>
    <row r="16" spans="1:9">
      <c r="A16" s="88">
        <v>2</v>
      </c>
      <c r="B16">
        <f t="shared" si="0"/>
        <v>57000</v>
      </c>
      <c r="C16">
        <f t="shared" si="0"/>
        <v>58000</v>
      </c>
      <c r="D16">
        <f t="shared" si="0"/>
        <v>59000</v>
      </c>
      <c r="E16">
        <f t="shared" si="0"/>
        <v>61000</v>
      </c>
      <c r="F16">
        <f t="shared" si="0"/>
        <v>63000</v>
      </c>
      <c r="G16">
        <f t="shared" si="0"/>
        <v>65000</v>
      </c>
      <c r="H16">
        <f t="shared" si="0"/>
        <v>67000</v>
      </c>
      <c r="I16">
        <f t="shared" si="0"/>
        <v>69000</v>
      </c>
    </row>
    <row r="17" spans="1:9">
      <c r="A17" s="88">
        <v>1</v>
      </c>
      <c r="B17">
        <f t="shared" si="0"/>
        <v>58500</v>
      </c>
      <c r="C17">
        <f>C18-1500</f>
        <v>59500</v>
      </c>
      <c r="D17">
        <f t="shared" si="0"/>
        <v>60500</v>
      </c>
      <c r="E17">
        <f t="shared" si="0"/>
        <v>62500</v>
      </c>
      <c r="F17">
        <f t="shared" si="0"/>
        <v>64500</v>
      </c>
      <c r="G17">
        <f t="shared" si="0"/>
        <v>66500</v>
      </c>
      <c r="H17">
        <f t="shared" si="0"/>
        <v>68500</v>
      </c>
      <c r="I17">
        <f t="shared" si="0"/>
        <v>70500</v>
      </c>
    </row>
    <row r="18" spans="1:9">
      <c r="A18" s="88" t="s">
        <v>279</v>
      </c>
      <c r="B18">
        <v>60000</v>
      </c>
      <c r="C18">
        <v>61000</v>
      </c>
      <c r="D18">
        <v>62000</v>
      </c>
      <c r="E18">
        <v>64000</v>
      </c>
      <c r="F18">
        <v>66000</v>
      </c>
      <c r="G18">
        <v>68000</v>
      </c>
      <c r="H18">
        <v>70000</v>
      </c>
      <c r="I18">
        <v>72000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workbookViewId="0">
      <selection activeCell="M1" sqref="M1"/>
    </sheetView>
  </sheetViews>
  <sheetFormatPr defaultColWidth="11.42578125" defaultRowHeight="12.75"/>
  <cols>
    <col min="1" max="1" width="21" style="58" customWidth="1"/>
    <col min="2" max="2" width="9.85546875" style="57" customWidth="1"/>
    <col min="3" max="5" width="11.85546875" style="57" customWidth="1"/>
    <col min="6" max="6" width="10.28515625" style="57" customWidth="1"/>
    <col min="7" max="7" width="10" style="57" customWidth="1"/>
    <col min="8" max="8" width="13.5703125" style="57" customWidth="1"/>
    <col min="9" max="9" width="11.85546875" style="57" customWidth="1"/>
    <col min="10" max="10" width="11" style="57" customWidth="1"/>
    <col min="11" max="11" width="12" style="57" customWidth="1"/>
    <col min="12" max="12" width="11.7109375" style="57" customWidth="1"/>
    <col min="13" max="14" width="10" style="57" customWidth="1"/>
    <col min="15" max="16384" width="11.42578125" style="7"/>
  </cols>
  <sheetData>
    <row r="1" spans="1:13" s="52" customFormat="1" ht="27.75" customHeight="1">
      <c r="A1" s="51" t="s">
        <v>20</v>
      </c>
      <c r="B1" s="51" t="s">
        <v>21</v>
      </c>
      <c r="C1" s="51" t="s">
        <v>22</v>
      </c>
      <c r="D1" s="51" t="s">
        <v>253</v>
      </c>
      <c r="E1" s="51" t="s">
        <v>252</v>
      </c>
      <c r="F1" s="51" t="s">
        <v>23</v>
      </c>
      <c r="G1" s="51" t="s">
        <v>24</v>
      </c>
      <c r="H1" s="51" t="s">
        <v>25</v>
      </c>
      <c r="I1" s="51" t="s">
        <v>26</v>
      </c>
      <c r="J1" s="51" t="s">
        <v>27</v>
      </c>
      <c r="K1" s="51" t="s">
        <v>28</v>
      </c>
      <c r="L1" s="51" t="s">
        <v>29</v>
      </c>
      <c r="M1" s="51" t="s">
        <v>30</v>
      </c>
    </row>
    <row r="2" spans="1:13">
      <c r="A2" s="53" t="s">
        <v>31</v>
      </c>
      <c r="B2" s="54">
        <v>47803</v>
      </c>
      <c r="C2" s="55" t="s">
        <v>32</v>
      </c>
      <c r="D2" s="55" t="s">
        <v>254</v>
      </c>
      <c r="E2" s="59">
        <v>5</v>
      </c>
      <c r="F2" s="56"/>
      <c r="G2" s="55"/>
      <c r="H2" s="56">
        <v>47803</v>
      </c>
      <c r="I2" s="56"/>
      <c r="J2" s="56">
        <v>2200</v>
      </c>
      <c r="K2" s="56">
        <v>50003</v>
      </c>
      <c r="L2" s="56">
        <v>1923.19</v>
      </c>
      <c r="M2" s="55">
        <v>14</v>
      </c>
    </row>
    <row r="3" spans="1:13">
      <c r="A3" s="53" t="s">
        <v>33</v>
      </c>
      <c r="B3" s="54">
        <v>42003</v>
      </c>
      <c r="C3" s="55" t="s">
        <v>34</v>
      </c>
      <c r="D3" s="55" t="s">
        <v>255</v>
      </c>
      <c r="E3" s="59">
        <v>41</v>
      </c>
      <c r="F3" s="55"/>
      <c r="G3" s="55"/>
      <c r="H3" s="56">
        <v>42003</v>
      </c>
      <c r="I3" s="55"/>
      <c r="J3" s="56">
        <v>2200</v>
      </c>
      <c r="K3" s="56">
        <v>44203</v>
      </c>
      <c r="L3" s="56">
        <v>1700.12</v>
      </c>
      <c r="M3" s="55">
        <v>10</v>
      </c>
    </row>
    <row r="4" spans="1:13">
      <c r="A4" s="53" t="s">
        <v>35</v>
      </c>
      <c r="B4" s="54">
        <v>37300</v>
      </c>
      <c r="C4" s="55" t="s">
        <v>36</v>
      </c>
      <c r="D4" s="55" t="s">
        <v>254</v>
      </c>
      <c r="E4" s="59">
        <v>0</v>
      </c>
      <c r="F4" s="55"/>
      <c r="G4" s="55"/>
      <c r="H4" s="56">
        <v>37300</v>
      </c>
      <c r="I4" s="56">
        <v>1000</v>
      </c>
      <c r="J4" s="56">
        <v>2200</v>
      </c>
      <c r="K4" s="56">
        <v>40500</v>
      </c>
      <c r="L4" s="56">
        <v>1557.69</v>
      </c>
      <c r="M4" s="55">
        <v>6</v>
      </c>
    </row>
    <row r="5" spans="1:13">
      <c r="A5" s="53" t="s">
        <v>37</v>
      </c>
      <c r="B5" s="54">
        <v>54653</v>
      </c>
      <c r="C5" s="55" t="s">
        <v>38</v>
      </c>
      <c r="D5" s="55" t="s">
        <v>255</v>
      </c>
      <c r="E5" s="59">
        <v>31</v>
      </c>
      <c r="F5" s="55"/>
      <c r="G5" s="55"/>
      <c r="H5" s="56">
        <v>54653</v>
      </c>
      <c r="I5" s="55"/>
      <c r="J5" s="56">
        <v>2200</v>
      </c>
      <c r="K5" s="56">
        <v>56853</v>
      </c>
      <c r="L5" s="56">
        <v>2186.65</v>
      </c>
      <c r="M5" s="55">
        <v>16</v>
      </c>
    </row>
    <row r="6" spans="1:13">
      <c r="A6" s="53" t="s">
        <v>39</v>
      </c>
      <c r="B6" s="54">
        <v>46800</v>
      </c>
      <c r="C6" s="55" t="s">
        <v>40</v>
      </c>
      <c r="D6" s="55" t="s">
        <v>255</v>
      </c>
      <c r="E6" s="59">
        <v>19</v>
      </c>
      <c r="F6" s="55"/>
      <c r="G6" s="55"/>
      <c r="H6" s="56">
        <v>46800</v>
      </c>
      <c r="I6" s="55"/>
      <c r="J6" s="56">
        <v>2200</v>
      </c>
      <c r="K6" s="56">
        <v>49000</v>
      </c>
      <c r="L6" s="56">
        <v>1884.62</v>
      </c>
      <c r="M6" s="55">
        <v>13</v>
      </c>
    </row>
    <row r="7" spans="1:13">
      <c r="A7" s="53" t="s">
        <v>41</v>
      </c>
      <c r="B7" s="54">
        <v>40403</v>
      </c>
      <c r="C7" s="55" t="s">
        <v>36</v>
      </c>
      <c r="D7" s="55" t="s">
        <v>254</v>
      </c>
      <c r="E7" s="59">
        <v>0</v>
      </c>
      <c r="F7" s="55"/>
      <c r="G7" s="55"/>
      <c r="H7" s="56">
        <v>40403</v>
      </c>
      <c r="I7" s="55"/>
      <c r="J7" s="56">
        <v>2200</v>
      </c>
      <c r="K7" s="56">
        <v>42603</v>
      </c>
      <c r="L7" s="56">
        <v>1638.58</v>
      </c>
      <c r="M7" s="55">
        <v>7</v>
      </c>
    </row>
    <row r="8" spans="1:13">
      <c r="A8" s="53" t="s">
        <v>42</v>
      </c>
      <c r="B8" s="54">
        <v>30500</v>
      </c>
      <c r="C8" s="55" t="s">
        <v>43</v>
      </c>
      <c r="D8" s="55" t="s">
        <v>255</v>
      </c>
      <c r="E8" s="59">
        <v>15</v>
      </c>
      <c r="F8" s="55"/>
      <c r="G8" s="55"/>
      <c r="H8" s="56">
        <v>30500</v>
      </c>
      <c r="I8" s="55"/>
      <c r="J8" s="56">
        <v>2200</v>
      </c>
      <c r="K8" s="56">
        <v>32700</v>
      </c>
      <c r="L8" s="56">
        <v>1257.69</v>
      </c>
      <c r="M8" s="55">
        <v>3</v>
      </c>
    </row>
    <row r="9" spans="1:13">
      <c r="A9" s="53" t="s">
        <v>44</v>
      </c>
      <c r="B9" s="54">
        <v>51203</v>
      </c>
      <c r="C9" s="55" t="s">
        <v>45</v>
      </c>
      <c r="D9" s="55" t="s">
        <v>254</v>
      </c>
      <c r="E9" s="59">
        <v>30</v>
      </c>
      <c r="F9" s="55"/>
      <c r="G9" s="55"/>
      <c r="H9" s="56">
        <v>51203</v>
      </c>
      <c r="I9" s="56">
        <v>1000</v>
      </c>
      <c r="J9" s="56">
        <v>2200</v>
      </c>
      <c r="K9" s="56">
        <v>54403</v>
      </c>
      <c r="L9" s="56">
        <v>2092.42</v>
      </c>
      <c r="M9" s="55">
        <v>15</v>
      </c>
    </row>
    <row r="10" spans="1:13">
      <c r="A10" s="53" t="s">
        <v>46</v>
      </c>
      <c r="B10" s="54">
        <v>65048</v>
      </c>
      <c r="C10" s="55" t="s">
        <v>47</v>
      </c>
      <c r="D10" s="55" t="s">
        <v>256</v>
      </c>
      <c r="E10" s="59">
        <v>0</v>
      </c>
      <c r="F10" s="56">
        <v>250</v>
      </c>
      <c r="G10" s="56">
        <v>200</v>
      </c>
      <c r="H10" s="56">
        <v>65498</v>
      </c>
      <c r="I10" s="55"/>
      <c r="J10" s="56">
        <v>2200</v>
      </c>
      <c r="K10" s="56">
        <v>67698</v>
      </c>
      <c r="L10" s="56">
        <v>2603.77</v>
      </c>
      <c r="M10" s="55">
        <v>26</v>
      </c>
    </row>
    <row r="11" spans="1:13">
      <c r="A11" s="53" t="s">
        <v>48</v>
      </c>
      <c r="B11" s="54">
        <v>39403</v>
      </c>
      <c r="C11" s="55" t="s">
        <v>36</v>
      </c>
      <c r="D11" s="55" t="s">
        <v>254</v>
      </c>
      <c r="E11" s="59">
        <v>0</v>
      </c>
      <c r="F11" s="55"/>
      <c r="G11" s="55"/>
      <c r="H11" s="56">
        <v>39403</v>
      </c>
      <c r="I11" s="56">
        <v>1000</v>
      </c>
      <c r="J11" s="56">
        <v>2200</v>
      </c>
      <c r="K11" s="56">
        <v>42603</v>
      </c>
      <c r="L11" s="56">
        <v>1638.58</v>
      </c>
      <c r="M11" s="55">
        <v>7</v>
      </c>
    </row>
    <row r="12" spans="1:13">
      <c r="A12" s="53" t="s">
        <v>49</v>
      </c>
      <c r="B12" s="54">
        <v>41400</v>
      </c>
      <c r="C12" s="55" t="s">
        <v>36</v>
      </c>
      <c r="D12" s="55" t="s">
        <v>254</v>
      </c>
      <c r="E12" s="59">
        <v>0</v>
      </c>
      <c r="F12" s="55"/>
      <c r="G12" s="55"/>
      <c r="H12" s="56">
        <v>41400</v>
      </c>
      <c r="I12" s="55"/>
      <c r="J12" s="56">
        <v>2200</v>
      </c>
      <c r="K12" s="56">
        <v>43600</v>
      </c>
      <c r="L12" s="56">
        <v>1676.92</v>
      </c>
      <c r="M12" s="55">
        <v>8</v>
      </c>
    </row>
    <row r="13" spans="1:13">
      <c r="A13" s="53" t="s">
        <v>50</v>
      </c>
      <c r="B13" s="54">
        <v>39403</v>
      </c>
      <c r="C13" s="55" t="s">
        <v>36</v>
      </c>
      <c r="D13" s="55" t="s">
        <v>254</v>
      </c>
      <c r="E13" s="59">
        <v>0</v>
      </c>
      <c r="F13" s="55"/>
      <c r="G13" s="55"/>
      <c r="H13" s="56">
        <v>39403</v>
      </c>
      <c r="I13" s="56">
        <v>1000</v>
      </c>
      <c r="J13" s="56">
        <v>2200</v>
      </c>
      <c r="K13" s="56">
        <v>42603</v>
      </c>
      <c r="L13" s="56">
        <v>1638.58</v>
      </c>
      <c r="M13" s="55">
        <v>7</v>
      </c>
    </row>
    <row r="14" spans="1:13">
      <c r="A14" s="53" t="s">
        <v>51</v>
      </c>
      <c r="B14" s="54">
        <v>62046</v>
      </c>
      <c r="C14" s="55" t="s">
        <v>45</v>
      </c>
      <c r="D14" s="55" t="s">
        <v>254</v>
      </c>
      <c r="E14" s="59">
        <v>30</v>
      </c>
      <c r="F14" s="56">
        <v>250</v>
      </c>
      <c r="G14" s="56"/>
      <c r="H14" s="56">
        <v>62296</v>
      </c>
      <c r="I14" s="55"/>
      <c r="J14" s="56">
        <v>2200</v>
      </c>
      <c r="K14" s="56">
        <v>64496</v>
      </c>
      <c r="L14" s="56">
        <v>2480.62</v>
      </c>
      <c r="M14" s="55">
        <v>29</v>
      </c>
    </row>
    <row r="15" spans="1:13">
      <c r="A15" s="53" t="s">
        <v>52</v>
      </c>
      <c r="B15" s="54">
        <v>37500</v>
      </c>
      <c r="C15" s="55" t="s">
        <v>36</v>
      </c>
      <c r="D15" s="55" t="s">
        <v>254</v>
      </c>
      <c r="E15" s="59">
        <v>0</v>
      </c>
      <c r="F15" s="55"/>
      <c r="G15" s="55"/>
      <c r="H15" s="56">
        <v>37500</v>
      </c>
      <c r="I15" s="56">
        <v>4000</v>
      </c>
      <c r="J15" s="56">
        <v>2200</v>
      </c>
      <c r="K15" s="56">
        <v>43700</v>
      </c>
      <c r="L15" s="56">
        <v>1680.77</v>
      </c>
      <c r="M15" s="55">
        <v>3</v>
      </c>
    </row>
    <row r="16" spans="1:13">
      <c r="A16" s="53" t="s">
        <v>53</v>
      </c>
      <c r="B16" s="55"/>
      <c r="C16" s="55" t="s">
        <v>54</v>
      </c>
      <c r="D16" s="55" t="s">
        <v>255</v>
      </c>
      <c r="E16" s="59">
        <v>0</v>
      </c>
      <c r="F16" s="55"/>
      <c r="G16" s="55"/>
      <c r="H16" s="55"/>
      <c r="I16" s="55"/>
      <c r="J16" s="55"/>
      <c r="K16" s="56">
        <v>30000</v>
      </c>
      <c r="L16" s="56">
        <v>1153.8499999999999</v>
      </c>
      <c r="M16" s="55">
        <v>1</v>
      </c>
    </row>
    <row r="17" spans="1:13">
      <c r="A17" s="53" t="s">
        <v>55</v>
      </c>
      <c r="B17" s="54">
        <v>32300</v>
      </c>
      <c r="C17" s="55" t="s">
        <v>56</v>
      </c>
      <c r="D17" s="55" t="s">
        <v>255</v>
      </c>
      <c r="E17" s="59">
        <v>6</v>
      </c>
      <c r="F17" s="55"/>
      <c r="G17" s="55"/>
      <c r="H17" s="56">
        <v>32300</v>
      </c>
      <c r="I17" s="55"/>
      <c r="J17" s="56">
        <v>2200</v>
      </c>
      <c r="K17" s="56">
        <v>34500</v>
      </c>
      <c r="L17" s="56">
        <v>1326.92</v>
      </c>
      <c r="M17" s="55">
        <v>4</v>
      </c>
    </row>
    <row r="18" spans="1:13">
      <c r="A18" s="53" t="s">
        <v>57</v>
      </c>
      <c r="B18" s="54">
        <v>47800</v>
      </c>
      <c r="C18" s="55" t="s">
        <v>58</v>
      </c>
      <c r="D18" s="55" t="s">
        <v>254</v>
      </c>
      <c r="E18" s="59">
        <v>14</v>
      </c>
      <c r="F18" s="55"/>
      <c r="G18" s="55"/>
      <c r="H18" s="56">
        <v>47800</v>
      </c>
      <c r="I18" s="55"/>
      <c r="J18" s="56">
        <v>2200</v>
      </c>
      <c r="K18" s="56">
        <v>50000</v>
      </c>
      <c r="L18" s="56">
        <v>1923.08</v>
      </c>
      <c r="M18" s="55">
        <v>13</v>
      </c>
    </row>
    <row r="19" spans="1:13">
      <c r="A19" s="53" t="s">
        <v>59</v>
      </c>
      <c r="B19" s="54">
        <v>45603</v>
      </c>
      <c r="C19" s="55" t="s">
        <v>60</v>
      </c>
      <c r="D19" s="55" t="s">
        <v>255</v>
      </c>
      <c r="E19" s="59">
        <v>26</v>
      </c>
      <c r="F19" s="55"/>
      <c r="G19" s="55"/>
      <c r="H19" s="56">
        <v>45603</v>
      </c>
      <c r="I19" s="55"/>
      <c r="J19" s="56">
        <v>2200</v>
      </c>
      <c r="K19" s="56">
        <v>47803</v>
      </c>
      <c r="L19" s="56">
        <v>1838.58</v>
      </c>
      <c r="M19" s="55">
        <v>13</v>
      </c>
    </row>
    <row r="20" spans="1:13">
      <c r="A20" s="53" t="s">
        <v>61</v>
      </c>
      <c r="B20" s="54">
        <v>32300</v>
      </c>
      <c r="C20" s="55" t="s">
        <v>43</v>
      </c>
      <c r="D20" s="55" t="s">
        <v>255</v>
      </c>
      <c r="E20" s="59">
        <v>15</v>
      </c>
      <c r="F20" s="55"/>
      <c r="G20" s="55"/>
      <c r="H20" s="56">
        <v>32300</v>
      </c>
      <c r="I20" s="55"/>
      <c r="J20" s="56">
        <v>2200</v>
      </c>
      <c r="K20" s="56">
        <v>34500</v>
      </c>
      <c r="L20" s="56">
        <v>1326.92</v>
      </c>
      <c r="M20" s="55">
        <v>4</v>
      </c>
    </row>
    <row r="21" spans="1:13">
      <c r="A21" s="53" t="s">
        <v>62</v>
      </c>
      <c r="B21" s="54">
        <v>39403</v>
      </c>
      <c r="C21" s="55" t="s">
        <v>63</v>
      </c>
      <c r="D21" s="55" t="s">
        <v>255</v>
      </c>
      <c r="E21" s="59">
        <v>28</v>
      </c>
      <c r="F21" s="55"/>
      <c r="G21" s="55"/>
      <c r="H21" s="56">
        <v>39403</v>
      </c>
      <c r="I21" s="55"/>
      <c r="J21" s="56">
        <v>2200</v>
      </c>
      <c r="K21" s="56">
        <v>41603</v>
      </c>
      <c r="L21" s="56">
        <v>1600.12</v>
      </c>
      <c r="M21" s="55">
        <v>8</v>
      </c>
    </row>
    <row r="22" spans="1:13">
      <c r="A22" s="53" t="s">
        <v>64</v>
      </c>
      <c r="B22" s="54">
        <v>43003</v>
      </c>
      <c r="C22" s="55" t="s">
        <v>36</v>
      </c>
      <c r="D22" s="55" t="s">
        <v>254</v>
      </c>
      <c r="E22" s="59">
        <v>0</v>
      </c>
      <c r="F22" s="55"/>
      <c r="G22" s="55"/>
      <c r="H22" s="56">
        <v>43003</v>
      </c>
      <c r="I22" s="55"/>
      <c r="J22" s="56">
        <v>2200</v>
      </c>
      <c r="K22" s="56">
        <v>45203</v>
      </c>
      <c r="L22" s="56">
        <v>1738.58</v>
      </c>
      <c r="M22" s="55">
        <v>7</v>
      </c>
    </row>
    <row r="23" spans="1:13">
      <c r="A23" s="53" t="s">
        <v>65</v>
      </c>
      <c r="B23" s="54">
        <v>47100</v>
      </c>
      <c r="C23" s="55" t="s">
        <v>66</v>
      </c>
      <c r="D23" s="55" t="s">
        <v>255</v>
      </c>
      <c r="E23" s="59">
        <v>2</v>
      </c>
      <c r="F23" s="55"/>
      <c r="G23" s="55"/>
      <c r="H23" s="56">
        <v>47100</v>
      </c>
      <c r="I23" s="55"/>
      <c r="J23" s="56">
        <v>2200</v>
      </c>
      <c r="K23" s="56">
        <v>49300</v>
      </c>
      <c r="L23" s="56">
        <v>1896.15</v>
      </c>
      <c r="M23" s="55">
        <v>10</v>
      </c>
    </row>
    <row r="24" spans="1:13">
      <c r="A24" s="53" t="s">
        <v>67</v>
      </c>
      <c r="B24" s="54">
        <v>66544</v>
      </c>
      <c r="C24" s="55" t="s">
        <v>68</v>
      </c>
      <c r="D24" s="55" t="s">
        <v>255</v>
      </c>
      <c r="E24" s="59">
        <v>44</v>
      </c>
      <c r="F24" s="55"/>
      <c r="G24" s="55"/>
      <c r="H24" s="56">
        <v>66544</v>
      </c>
      <c r="I24" s="55"/>
      <c r="J24" s="56">
        <v>2200</v>
      </c>
      <c r="K24" s="56">
        <v>68744</v>
      </c>
      <c r="L24" s="56">
        <v>2644</v>
      </c>
      <c r="M24" s="55">
        <v>17</v>
      </c>
    </row>
    <row r="25" spans="1:13">
      <c r="A25" s="53" t="s">
        <v>69</v>
      </c>
      <c r="B25" s="55"/>
      <c r="C25" s="55" t="s">
        <v>54</v>
      </c>
      <c r="D25" s="55" t="s">
        <v>255</v>
      </c>
      <c r="E25" s="59">
        <v>0</v>
      </c>
      <c r="F25" s="55"/>
      <c r="G25" s="55"/>
      <c r="H25" s="55"/>
      <c r="I25" s="55"/>
      <c r="J25" s="55"/>
      <c r="K25" s="56">
        <v>30000</v>
      </c>
      <c r="L25" s="56">
        <v>1153.8499999999999</v>
      </c>
      <c r="M25" s="55">
        <v>1</v>
      </c>
    </row>
    <row r="26" spans="1:13">
      <c r="A26" s="53" t="s">
        <v>70</v>
      </c>
      <c r="B26" s="54">
        <v>39403</v>
      </c>
      <c r="C26" s="55" t="s">
        <v>71</v>
      </c>
      <c r="D26" s="55" t="s">
        <v>255</v>
      </c>
      <c r="E26" s="59">
        <v>24</v>
      </c>
      <c r="F26" s="55"/>
      <c r="G26" s="55"/>
      <c r="H26" s="56">
        <v>39403</v>
      </c>
      <c r="I26" s="55"/>
      <c r="J26" s="56">
        <v>2200</v>
      </c>
      <c r="K26" s="56">
        <v>41603</v>
      </c>
      <c r="L26" s="56">
        <v>1600.12</v>
      </c>
      <c r="M26" s="55">
        <v>7</v>
      </c>
    </row>
    <row r="27" spans="1:13">
      <c r="A27" s="53" t="s">
        <v>72</v>
      </c>
      <c r="B27" s="54">
        <v>43003</v>
      </c>
      <c r="C27" s="55" t="s">
        <v>36</v>
      </c>
      <c r="D27" s="55" t="s">
        <v>254</v>
      </c>
      <c r="E27" s="59">
        <v>0</v>
      </c>
      <c r="F27" s="55"/>
      <c r="G27" s="55"/>
      <c r="H27" s="56">
        <v>43003</v>
      </c>
      <c r="I27" s="55"/>
      <c r="J27" s="56">
        <v>2200</v>
      </c>
      <c r="K27" s="56">
        <v>45203</v>
      </c>
      <c r="L27" s="56">
        <v>1738.58</v>
      </c>
      <c r="M27" s="55">
        <v>10</v>
      </c>
    </row>
    <row r="28" spans="1:13">
      <c r="A28" s="53" t="s">
        <v>73</v>
      </c>
      <c r="B28" s="54">
        <v>30500</v>
      </c>
      <c r="C28" s="55" t="s">
        <v>74</v>
      </c>
      <c r="D28" s="55" t="s">
        <v>255</v>
      </c>
      <c r="E28" s="59">
        <v>12</v>
      </c>
      <c r="F28" s="55"/>
      <c r="G28" s="55"/>
      <c r="H28" s="56">
        <v>30500</v>
      </c>
      <c r="I28" s="55"/>
      <c r="J28" s="56">
        <v>2200</v>
      </c>
      <c r="K28" s="56">
        <v>32700</v>
      </c>
      <c r="L28" s="56">
        <v>1257.69</v>
      </c>
      <c r="M28" s="55">
        <v>3</v>
      </c>
    </row>
    <row r="29" spans="1:13">
      <c r="A29" s="53" t="s">
        <v>75</v>
      </c>
      <c r="B29" s="55"/>
      <c r="C29" s="55" t="s">
        <v>54</v>
      </c>
      <c r="D29" s="55" t="s">
        <v>255</v>
      </c>
      <c r="E29" s="59">
        <v>0</v>
      </c>
      <c r="F29" s="55"/>
      <c r="G29" s="55"/>
      <c r="H29" s="55"/>
      <c r="I29" s="55"/>
      <c r="J29" s="55"/>
      <c r="K29" s="56">
        <v>30000</v>
      </c>
      <c r="L29" s="56">
        <v>1153.8499999999999</v>
      </c>
      <c r="M29" s="55">
        <v>1</v>
      </c>
    </row>
    <row r="30" spans="1:13">
      <c r="A30" s="53" t="s">
        <v>76</v>
      </c>
      <c r="B30" s="54">
        <v>40753</v>
      </c>
      <c r="C30" s="55" t="s">
        <v>77</v>
      </c>
      <c r="D30" s="55" t="s">
        <v>255</v>
      </c>
      <c r="E30" s="59">
        <v>36</v>
      </c>
      <c r="F30" s="55"/>
      <c r="G30" s="55"/>
      <c r="H30" s="56">
        <v>40753</v>
      </c>
      <c r="I30" s="55"/>
      <c r="J30" s="56">
        <v>2200</v>
      </c>
      <c r="K30" s="56">
        <v>42953</v>
      </c>
      <c r="L30" s="56">
        <v>1652.04</v>
      </c>
      <c r="M30" s="55">
        <v>9</v>
      </c>
    </row>
    <row r="31" spans="1:13">
      <c r="A31" s="53" t="s">
        <v>78</v>
      </c>
      <c r="B31" s="54">
        <v>51703</v>
      </c>
      <c r="C31" s="55" t="s">
        <v>79</v>
      </c>
      <c r="D31" s="55" t="s">
        <v>254</v>
      </c>
      <c r="E31" s="59">
        <v>4</v>
      </c>
      <c r="F31" s="55"/>
      <c r="G31" s="55"/>
      <c r="H31" s="56">
        <v>51703</v>
      </c>
      <c r="I31" s="55"/>
      <c r="J31" s="56">
        <v>2200</v>
      </c>
      <c r="K31" s="56">
        <v>53903</v>
      </c>
      <c r="L31" s="56">
        <v>2073.19</v>
      </c>
      <c r="M31" s="55">
        <v>17</v>
      </c>
    </row>
    <row r="32" spans="1:13">
      <c r="A32" s="53" t="s">
        <v>80</v>
      </c>
      <c r="B32" s="54">
        <v>32300</v>
      </c>
      <c r="C32" s="55" t="s">
        <v>36</v>
      </c>
      <c r="D32" s="55" t="s">
        <v>254</v>
      </c>
      <c r="E32" s="59">
        <v>0</v>
      </c>
      <c r="F32" s="55"/>
      <c r="G32" s="55"/>
      <c r="H32" s="56">
        <v>32300</v>
      </c>
      <c r="I32" s="56">
        <v>1000</v>
      </c>
      <c r="J32" s="56">
        <v>2200</v>
      </c>
      <c r="K32" s="56">
        <v>35500</v>
      </c>
      <c r="L32" s="56">
        <v>1365.38</v>
      </c>
      <c r="M32" s="55">
        <v>4</v>
      </c>
    </row>
    <row r="33" spans="1:13">
      <c r="A33" s="53" t="s">
        <v>81</v>
      </c>
      <c r="B33" s="54">
        <v>52203</v>
      </c>
      <c r="C33" s="55" t="s">
        <v>77</v>
      </c>
      <c r="D33" s="55" t="s">
        <v>255</v>
      </c>
      <c r="E33" s="59">
        <v>36</v>
      </c>
      <c r="F33" s="55"/>
      <c r="G33" s="55"/>
      <c r="H33" s="56">
        <v>52203</v>
      </c>
      <c r="I33" s="55"/>
      <c r="J33" s="56">
        <v>2200</v>
      </c>
      <c r="K33" s="56">
        <v>54403</v>
      </c>
      <c r="L33" s="56">
        <v>2092.42</v>
      </c>
      <c r="M33" s="55">
        <v>17</v>
      </c>
    </row>
    <row r="34" spans="1:13">
      <c r="A34" s="53" t="s">
        <v>82</v>
      </c>
      <c r="B34" s="55"/>
      <c r="C34" s="55" t="s">
        <v>54</v>
      </c>
      <c r="D34" s="55" t="s">
        <v>255</v>
      </c>
      <c r="E34" s="59">
        <v>0</v>
      </c>
      <c r="F34" s="55"/>
      <c r="G34" s="55"/>
      <c r="H34" s="55"/>
      <c r="I34" s="55"/>
      <c r="J34" s="55"/>
      <c r="K34" s="56">
        <v>30000</v>
      </c>
      <c r="L34" s="56">
        <v>1153.8499999999999</v>
      </c>
      <c r="M34" s="55">
        <v>1</v>
      </c>
    </row>
    <row r="35" spans="1:13">
      <c r="A35" s="53" t="s">
        <v>83</v>
      </c>
      <c r="B35" s="54">
        <v>61246</v>
      </c>
      <c r="C35" s="55" t="s">
        <v>45</v>
      </c>
      <c r="D35" s="55" t="s">
        <v>254</v>
      </c>
      <c r="E35" s="59">
        <v>30</v>
      </c>
      <c r="F35" s="56">
        <v>250</v>
      </c>
      <c r="G35" s="55"/>
      <c r="H35" s="56">
        <v>61496</v>
      </c>
      <c r="I35" s="55"/>
      <c r="J35" s="56">
        <v>2200</v>
      </c>
      <c r="K35" s="56">
        <v>63696</v>
      </c>
      <c r="L35" s="56">
        <v>2449.85</v>
      </c>
      <c r="M35" s="55">
        <v>28</v>
      </c>
    </row>
    <row r="36" spans="1:13">
      <c r="A36" s="53" t="s">
        <v>84</v>
      </c>
      <c r="B36" s="54">
        <v>41753</v>
      </c>
      <c r="C36" s="55" t="s">
        <v>85</v>
      </c>
      <c r="D36" s="55" t="s">
        <v>254</v>
      </c>
      <c r="E36" s="59">
        <v>7</v>
      </c>
      <c r="F36" s="55"/>
      <c r="G36" s="55"/>
      <c r="H36" s="56">
        <v>41753</v>
      </c>
      <c r="I36" s="55"/>
      <c r="J36" s="56">
        <v>2200</v>
      </c>
      <c r="K36" s="56">
        <v>43953</v>
      </c>
      <c r="L36" s="56">
        <v>1690.5</v>
      </c>
      <c r="M36" s="55">
        <v>9</v>
      </c>
    </row>
    <row r="37" spans="1:13">
      <c r="A37" s="53" t="s">
        <v>86</v>
      </c>
      <c r="B37" s="54">
        <v>57124</v>
      </c>
      <c r="C37" s="55" t="s">
        <v>87</v>
      </c>
      <c r="D37" s="55" t="s">
        <v>255</v>
      </c>
      <c r="E37" s="59">
        <v>27</v>
      </c>
      <c r="F37" s="56">
        <v>250</v>
      </c>
      <c r="G37" s="55"/>
      <c r="H37" s="56">
        <v>57374</v>
      </c>
      <c r="I37" s="55"/>
      <c r="J37" s="56">
        <v>2200</v>
      </c>
      <c r="K37" s="56">
        <v>59574</v>
      </c>
      <c r="L37" s="56">
        <v>2291.31</v>
      </c>
      <c r="M37" s="55">
        <v>23</v>
      </c>
    </row>
    <row r="38" spans="1:13">
      <c r="A38" s="53" t="s">
        <v>88</v>
      </c>
      <c r="B38" s="54">
        <v>40753</v>
      </c>
      <c r="C38" s="55" t="s">
        <v>89</v>
      </c>
      <c r="D38" s="55" t="s">
        <v>255</v>
      </c>
      <c r="E38" s="59">
        <v>25</v>
      </c>
      <c r="F38" s="55"/>
      <c r="G38" s="55"/>
      <c r="H38" s="56">
        <v>40753</v>
      </c>
      <c r="I38" s="55"/>
      <c r="J38" s="56">
        <v>2200</v>
      </c>
      <c r="K38" s="56">
        <v>42953</v>
      </c>
      <c r="L38" s="56">
        <v>1652.04</v>
      </c>
      <c r="M38" s="55">
        <v>9</v>
      </c>
    </row>
    <row r="39" spans="1:13">
      <c r="A39" s="53" t="s">
        <v>90</v>
      </c>
      <c r="B39" s="54">
        <v>34500</v>
      </c>
      <c r="C39" s="55" t="s">
        <v>91</v>
      </c>
      <c r="D39" s="55" t="s">
        <v>255</v>
      </c>
      <c r="E39" s="59">
        <v>21</v>
      </c>
      <c r="F39" s="55"/>
      <c r="G39" s="55"/>
      <c r="H39" s="56">
        <v>34500</v>
      </c>
      <c r="I39" s="55"/>
      <c r="J39" s="56">
        <v>2200</v>
      </c>
      <c r="K39" s="56">
        <v>36700</v>
      </c>
      <c r="L39" s="56">
        <v>1411.54</v>
      </c>
      <c r="M39" s="55">
        <v>5</v>
      </c>
    </row>
    <row r="40" spans="1:13">
      <c r="A40" s="53" t="s">
        <v>92</v>
      </c>
      <c r="B40" s="54">
        <v>42003</v>
      </c>
      <c r="C40" s="55" t="s">
        <v>71</v>
      </c>
      <c r="D40" s="55" t="s">
        <v>255</v>
      </c>
      <c r="E40" s="59">
        <v>24</v>
      </c>
      <c r="F40" s="55"/>
      <c r="G40" s="55"/>
      <c r="H40" s="56">
        <v>42003</v>
      </c>
      <c r="I40" s="55"/>
      <c r="J40" s="56">
        <v>2200</v>
      </c>
      <c r="K40" s="56">
        <v>44203</v>
      </c>
      <c r="L40" s="56">
        <v>1700.12</v>
      </c>
      <c r="M40" s="55">
        <v>10</v>
      </c>
    </row>
    <row r="41" spans="1:13">
      <c r="A41" s="53" t="s">
        <v>93</v>
      </c>
      <c r="B41" s="54">
        <v>39403</v>
      </c>
      <c r="C41" s="55" t="s">
        <v>94</v>
      </c>
      <c r="D41" s="55" t="s">
        <v>255</v>
      </c>
      <c r="E41" s="59">
        <v>19</v>
      </c>
      <c r="F41" s="55"/>
      <c r="G41" s="55"/>
      <c r="H41" s="56">
        <v>39403</v>
      </c>
      <c r="I41" s="55"/>
      <c r="J41" s="56">
        <v>2200</v>
      </c>
      <c r="K41" s="56">
        <v>41603</v>
      </c>
      <c r="L41" s="56">
        <v>1600.12</v>
      </c>
      <c r="M41" s="55">
        <v>8</v>
      </c>
    </row>
    <row r="42" spans="1:13">
      <c r="A42" s="53" t="s">
        <v>95</v>
      </c>
      <c r="B42" s="55"/>
      <c r="C42" s="55" t="s">
        <v>54</v>
      </c>
      <c r="D42" s="55" t="s">
        <v>255</v>
      </c>
      <c r="E42" s="59">
        <v>0</v>
      </c>
      <c r="F42" s="55"/>
      <c r="G42" s="55"/>
      <c r="H42" s="55"/>
      <c r="I42" s="55"/>
      <c r="J42" s="55"/>
      <c r="K42" s="56">
        <v>30000</v>
      </c>
      <c r="L42" s="56">
        <v>1153.8499999999999</v>
      </c>
      <c r="M42" s="55">
        <v>1</v>
      </c>
    </row>
    <row r="43" spans="1:13">
      <c r="A43" s="53" t="s">
        <v>96</v>
      </c>
      <c r="B43" s="55"/>
      <c r="C43" s="55" t="s">
        <v>54</v>
      </c>
      <c r="D43" s="55" t="s">
        <v>255</v>
      </c>
      <c r="E43" s="59">
        <v>0</v>
      </c>
      <c r="F43" s="55"/>
      <c r="G43" s="55"/>
      <c r="H43" s="55"/>
      <c r="I43" s="55"/>
      <c r="J43" s="55"/>
      <c r="K43" s="56">
        <v>30200</v>
      </c>
      <c r="L43" s="56">
        <v>1161.54</v>
      </c>
      <c r="M43" s="55">
        <v>1</v>
      </c>
    </row>
    <row r="44" spans="1:13">
      <c r="A44" s="53" t="s">
        <v>97</v>
      </c>
      <c r="B44" s="54">
        <v>48303</v>
      </c>
      <c r="C44" s="55" t="s">
        <v>71</v>
      </c>
      <c r="D44" s="55" t="s">
        <v>255</v>
      </c>
      <c r="E44" s="59">
        <v>24</v>
      </c>
      <c r="F44" s="55"/>
      <c r="G44" s="55"/>
      <c r="H44" s="56">
        <v>48303</v>
      </c>
      <c r="I44" s="55"/>
      <c r="J44" s="56">
        <v>2200</v>
      </c>
      <c r="K44" s="56">
        <v>50503</v>
      </c>
      <c r="L44" s="56">
        <v>1942.42</v>
      </c>
      <c r="M44" s="55">
        <v>14</v>
      </c>
    </row>
    <row r="45" spans="1:13">
      <c r="A45" s="53" t="s">
        <v>98</v>
      </c>
      <c r="B45" s="54">
        <v>48803</v>
      </c>
      <c r="C45" s="55" t="s">
        <v>99</v>
      </c>
      <c r="D45" s="55" t="s">
        <v>254</v>
      </c>
      <c r="E45" s="59">
        <v>33</v>
      </c>
      <c r="F45" s="55"/>
      <c r="G45" s="55"/>
      <c r="H45" s="56">
        <v>48803</v>
      </c>
      <c r="I45" s="55"/>
      <c r="J45" s="56">
        <v>2200</v>
      </c>
      <c r="K45" s="56">
        <v>51003</v>
      </c>
      <c r="L45" s="56">
        <v>1961.65</v>
      </c>
      <c r="M45" s="55">
        <v>14</v>
      </c>
    </row>
    <row r="46" spans="1:13">
      <c r="A46" s="53" t="s">
        <v>100</v>
      </c>
      <c r="B46" s="54">
        <v>47803</v>
      </c>
      <c r="C46" s="55" t="s">
        <v>36</v>
      </c>
      <c r="D46" s="55" t="s">
        <v>254</v>
      </c>
      <c r="E46" s="59">
        <v>0</v>
      </c>
      <c r="F46" s="55"/>
      <c r="G46" s="55"/>
      <c r="H46" s="56">
        <v>47803</v>
      </c>
      <c r="I46" s="55"/>
      <c r="J46" s="56">
        <v>2200</v>
      </c>
      <c r="K46" s="56">
        <v>50003</v>
      </c>
      <c r="L46" s="56">
        <v>1923.19</v>
      </c>
      <c r="M46" s="55">
        <v>14</v>
      </c>
    </row>
    <row r="47" spans="1:13">
      <c r="A47" s="53" t="s">
        <v>101</v>
      </c>
      <c r="B47" s="54">
        <v>57453</v>
      </c>
      <c r="C47" s="55" t="s">
        <v>102</v>
      </c>
      <c r="D47" s="55" t="s">
        <v>254</v>
      </c>
      <c r="E47" s="59">
        <v>48</v>
      </c>
      <c r="F47" s="55"/>
      <c r="G47" s="55"/>
      <c r="H47" s="56">
        <v>57453</v>
      </c>
      <c r="I47" s="55"/>
      <c r="J47" s="56">
        <v>2200</v>
      </c>
      <c r="K47" s="56">
        <v>59653</v>
      </c>
      <c r="L47" s="56">
        <v>2294.35</v>
      </c>
      <c r="M47" s="55">
        <v>9</v>
      </c>
    </row>
    <row r="48" spans="1:13">
      <c r="A48" s="53" t="s">
        <v>103</v>
      </c>
      <c r="B48" s="54">
        <v>37300</v>
      </c>
      <c r="C48" s="55" t="s">
        <v>71</v>
      </c>
      <c r="D48" s="55" t="s">
        <v>255</v>
      </c>
      <c r="E48" s="59">
        <v>24</v>
      </c>
      <c r="F48" s="55"/>
      <c r="G48" s="55"/>
      <c r="H48" s="56">
        <v>37300</v>
      </c>
      <c r="I48" s="55"/>
      <c r="J48" s="56">
        <v>2200</v>
      </c>
      <c r="K48" s="56">
        <v>39500</v>
      </c>
      <c r="L48" s="56">
        <v>1519.23</v>
      </c>
      <c r="M48" s="55">
        <v>6</v>
      </c>
    </row>
    <row r="49" spans="1:13">
      <c r="A49" s="53" t="s">
        <v>104</v>
      </c>
      <c r="B49" s="54">
        <v>30500</v>
      </c>
      <c r="C49" s="55" t="s">
        <v>105</v>
      </c>
      <c r="D49" s="55" t="s">
        <v>255</v>
      </c>
      <c r="E49" s="59">
        <v>3</v>
      </c>
      <c r="F49" s="55"/>
      <c r="G49" s="55"/>
      <c r="H49" s="56">
        <v>30500</v>
      </c>
      <c r="I49" s="55"/>
      <c r="J49" s="56">
        <v>2200</v>
      </c>
      <c r="K49" s="56">
        <v>32700</v>
      </c>
      <c r="L49" s="56">
        <v>1257.69</v>
      </c>
      <c r="M49" s="55">
        <v>3</v>
      </c>
    </row>
    <row r="50" spans="1:13">
      <c r="A50" s="53" t="s">
        <v>106</v>
      </c>
      <c r="B50" s="54">
        <v>30500</v>
      </c>
      <c r="C50" s="55" t="s">
        <v>54</v>
      </c>
      <c r="D50" s="55" t="s">
        <v>255</v>
      </c>
      <c r="E50" s="59">
        <v>0</v>
      </c>
      <c r="F50" s="55"/>
      <c r="G50" s="55"/>
      <c r="H50" s="56">
        <v>30500</v>
      </c>
      <c r="I50" s="55"/>
      <c r="J50" s="56">
        <v>2200</v>
      </c>
      <c r="K50" s="56">
        <v>32700</v>
      </c>
      <c r="L50" s="56">
        <v>1257.69</v>
      </c>
      <c r="M50" s="55">
        <v>3</v>
      </c>
    </row>
    <row r="51" spans="1:13">
      <c r="A51" s="53" t="s">
        <v>107</v>
      </c>
      <c r="B51" s="54">
        <v>43000</v>
      </c>
      <c r="C51" s="55" t="s">
        <v>108</v>
      </c>
      <c r="D51" s="55" t="s">
        <v>255</v>
      </c>
      <c r="E51" s="59">
        <v>9</v>
      </c>
      <c r="F51" s="55"/>
      <c r="G51" s="55"/>
      <c r="H51" s="56">
        <v>43000</v>
      </c>
      <c r="I51" s="55"/>
      <c r="J51" s="56">
        <v>2200</v>
      </c>
      <c r="K51" s="56">
        <v>45200</v>
      </c>
      <c r="L51" s="56">
        <v>1738.46</v>
      </c>
      <c r="M51" s="55">
        <v>10</v>
      </c>
    </row>
    <row r="52" spans="1:13">
      <c r="A52" s="53" t="s">
        <v>109</v>
      </c>
      <c r="B52" s="54">
        <v>52203</v>
      </c>
      <c r="C52" s="55" t="s">
        <v>110</v>
      </c>
      <c r="D52" s="55" t="s">
        <v>255</v>
      </c>
      <c r="E52" s="59">
        <v>33</v>
      </c>
      <c r="F52" s="55"/>
      <c r="G52" s="55"/>
      <c r="H52" s="56">
        <v>52203</v>
      </c>
      <c r="I52" s="55"/>
      <c r="J52" s="56">
        <v>2200</v>
      </c>
      <c r="K52" s="56">
        <v>54403</v>
      </c>
      <c r="L52" s="56">
        <v>2092.42</v>
      </c>
      <c r="M52" s="55">
        <v>14</v>
      </c>
    </row>
    <row r="53" spans="1:13">
      <c r="A53" s="53" t="s">
        <v>111</v>
      </c>
      <c r="B53" s="55"/>
      <c r="C53" s="55" t="s">
        <v>54</v>
      </c>
      <c r="D53" s="55" t="s">
        <v>255</v>
      </c>
      <c r="E53" s="59">
        <v>0</v>
      </c>
      <c r="F53" s="55"/>
      <c r="G53" s="55"/>
      <c r="H53" s="55"/>
      <c r="I53" s="55"/>
      <c r="J53" s="55"/>
      <c r="K53" s="56">
        <v>22500</v>
      </c>
      <c r="L53" s="56">
        <v>865.38</v>
      </c>
      <c r="M53" s="55">
        <v>1</v>
      </c>
    </row>
    <row r="54" spans="1:13">
      <c r="A54" s="53" t="s">
        <v>112</v>
      </c>
      <c r="B54" s="54">
        <v>39403</v>
      </c>
      <c r="C54" s="55" t="s">
        <v>113</v>
      </c>
      <c r="D54" s="55" t="s">
        <v>255</v>
      </c>
      <c r="E54" s="59">
        <v>16</v>
      </c>
      <c r="F54" s="55"/>
      <c r="G54" s="55"/>
      <c r="H54" s="56">
        <v>39403</v>
      </c>
      <c r="I54" s="55"/>
      <c r="J54" s="56">
        <v>2200</v>
      </c>
      <c r="K54" s="56">
        <v>41603</v>
      </c>
      <c r="L54" s="56">
        <v>1600.12</v>
      </c>
      <c r="M54" s="55">
        <v>7</v>
      </c>
    </row>
    <row r="55" spans="1:13">
      <c r="A55" s="53" t="s">
        <v>114</v>
      </c>
      <c r="B55" s="54">
        <v>42003</v>
      </c>
      <c r="C55" s="55" t="s">
        <v>115</v>
      </c>
      <c r="D55" s="55" t="s">
        <v>255</v>
      </c>
      <c r="E55" s="59">
        <v>20</v>
      </c>
      <c r="F55" s="55"/>
      <c r="G55" s="55"/>
      <c r="H55" s="56">
        <v>42003</v>
      </c>
      <c r="I55" s="55"/>
      <c r="J55" s="56">
        <v>2200</v>
      </c>
      <c r="K55" s="56">
        <v>44203</v>
      </c>
      <c r="L55" s="56">
        <v>1700.12</v>
      </c>
      <c r="M55" s="55">
        <v>10</v>
      </c>
    </row>
    <row r="56" spans="1:13">
      <c r="A56" s="53" t="s">
        <v>116</v>
      </c>
      <c r="B56" s="54">
        <v>56173</v>
      </c>
      <c r="C56" s="55" t="s">
        <v>91</v>
      </c>
      <c r="D56" s="55" t="s">
        <v>255</v>
      </c>
      <c r="E56" s="59">
        <v>21</v>
      </c>
      <c r="F56" s="55"/>
      <c r="G56" s="55"/>
      <c r="H56" s="56">
        <v>56173</v>
      </c>
      <c r="I56" s="55"/>
      <c r="J56" s="56">
        <v>2200</v>
      </c>
      <c r="K56" s="56">
        <v>58373</v>
      </c>
      <c r="L56" s="56">
        <v>2245.12</v>
      </c>
      <c r="M56" s="55">
        <v>13</v>
      </c>
    </row>
    <row r="57" spans="1:13">
      <c r="A57" s="53" t="s">
        <v>117</v>
      </c>
      <c r="B57" s="54">
        <v>50703</v>
      </c>
      <c r="C57" s="55" t="s">
        <v>77</v>
      </c>
      <c r="D57" s="55" t="s">
        <v>255</v>
      </c>
      <c r="E57" s="59">
        <v>36</v>
      </c>
      <c r="F57" s="55"/>
      <c r="G57" s="55"/>
      <c r="H57" s="56">
        <v>50703</v>
      </c>
      <c r="I57" s="55"/>
      <c r="J57" s="56">
        <v>2200</v>
      </c>
      <c r="K57" s="56">
        <v>52903</v>
      </c>
      <c r="L57" s="56">
        <v>2034.73</v>
      </c>
      <c r="M57" s="55">
        <v>17</v>
      </c>
    </row>
    <row r="58" spans="1:13">
      <c r="A58" s="53" t="s">
        <v>118</v>
      </c>
      <c r="B58" s="54">
        <v>42003</v>
      </c>
      <c r="C58" s="55" t="s">
        <v>119</v>
      </c>
      <c r="D58" s="55" t="s">
        <v>255</v>
      </c>
      <c r="E58" s="59">
        <v>22</v>
      </c>
      <c r="F58" s="55"/>
      <c r="G58" s="55"/>
      <c r="H58" s="56">
        <v>42003</v>
      </c>
      <c r="I58" s="55"/>
      <c r="J58" s="56">
        <v>2200</v>
      </c>
      <c r="K58" s="56">
        <v>44203</v>
      </c>
      <c r="L58" s="56">
        <v>1700.12</v>
      </c>
      <c r="M58" s="55">
        <v>10</v>
      </c>
    </row>
    <row r="59" spans="1:13">
      <c r="A59" s="53" t="s">
        <v>120</v>
      </c>
      <c r="B59" s="54">
        <v>46003</v>
      </c>
      <c r="C59" s="55" t="s">
        <v>121</v>
      </c>
      <c r="D59" s="55" t="s">
        <v>254</v>
      </c>
      <c r="E59" s="59">
        <v>49</v>
      </c>
      <c r="F59" s="55"/>
      <c r="G59" s="55"/>
      <c r="H59" s="56">
        <v>46003</v>
      </c>
      <c r="I59" s="55"/>
      <c r="J59" s="56">
        <v>2200</v>
      </c>
      <c r="K59" s="56">
        <v>48203</v>
      </c>
      <c r="L59" s="56">
        <v>1853.96</v>
      </c>
      <c r="M59" s="55">
        <v>10</v>
      </c>
    </row>
    <row r="60" spans="1:13">
      <c r="A60" s="53" t="s">
        <v>122</v>
      </c>
      <c r="B60" s="54">
        <v>50203</v>
      </c>
      <c r="C60" s="55" t="s">
        <v>123</v>
      </c>
      <c r="D60" s="55" t="s">
        <v>254</v>
      </c>
      <c r="E60" s="59">
        <v>3</v>
      </c>
      <c r="F60" s="55"/>
      <c r="G60" s="55"/>
      <c r="H60" s="56">
        <v>50203</v>
      </c>
      <c r="I60" s="55"/>
      <c r="J60" s="56">
        <v>2200</v>
      </c>
      <c r="K60" s="56">
        <v>52403</v>
      </c>
      <c r="L60" s="56">
        <v>2015.5</v>
      </c>
      <c r="M60" s="55">
        <v>14</v>
      </c>
    </row>
    <row r="61" spans="1:13">
      <c r="A61" s="53" t="s">
        <v>124</v>
      </c>
      <c r="B61" s="54">
        <v>31500</v>
      </c>
      <c r="C61" s="55" t="s">
        <v>36</v>
      </c>
      <c r="D61" s="55" t="s">
        <v>254</v>
      </c>
      <c r="E61" s="59">
        <v>0</v>
      </c>
      <c r="F61" s="55"/>
      <c r="G61" s="55"/>
      <c r="H61" s="56">
        <v>31500</v>
      </c>
      <c r="I61" s="55"/>
      <c r="J61" s="56">
        <v>2200</v>
      </c>
      <c r="K61" s="56">
        <v>33700</v>
      </c>
      <c r="L61" s="56">
        <v>1296.1500000000001</v>
      </c>
      <c r="M61" s="55">
        <v>3</v>
      </c>
    </row>
    <row r="62" spans="1:13">
      <c r="A62" s="53" t="s">
        <v>125</v>
      </c>
      <c r="B62" s="54">
        <v>43003</v>
      </c>
      <c r="C62" s="55" t="s">
        <v>36</v>
      </c>
      <c r="D62" s="55" t="s">
        <v>254</v>
      </c>
      <c r="E62" s="59">
        <v>0</v>
      </c>
      <c r="F62" s="55"/>
      <c r="G62" s="55"/>
      <c r="H62" s="56">
        <v>43003</v>
      </c>
      <c r="I62" s="55"/>
      <c r="J62" s="56">
        <v>2200</v>
      </c>
      <c r="K62" s="56">
        <v>45203</v>
      </c>
      <c r="L62" s="56">
        <v>1738.58</v>
      </c>
      <c r="M62" s="55">
        <v>10</v>
      </c>
    </row>
    <row r="63" spans="1:13">
      <c r="A63" s="53" t="s">
        <v>126</v>
      </c>
      <c r="B63" s="54">
        <v>37300</v>
      </c>
      <c r="C63" s="55" t="s">
        <v>127</v>
      </c>
      <c r="D63" s="55" t="s">
        <v>255</v>
      </c>
      <c r="E63" s="59">
        <v>30</v>
      </c>
      <c r="F63" s="55"/>
      <c r="G63" s="55"/>
      <c r="H63" s="56">
        <v>37300</v>
      </c>
      <c r="I63" s="55"/>
      <c r="J63" s="56">
        <v>2200</v>
      </c>
      <c r="K63" s="56">
        <v>39500</v>
      </c>
      <c r="L63" s="56">
        <v>1519.23</v>
      </c>
      <c r="M63" s="55">
        <v>6</v>
      </c>
    </row>
    <row r="64" spans="1:13">
      <c r="A64" s="53" t="s">
        <v>128</v>
      </c>
      <c r="B64" s="54">
        <v>40403</v>
      </c>
      <c r="C64" s="55" t="s">
        <v>36</v>
      </c>
      <c r="D64" s="55" t="s">
        <v>254</v>
      </c>
      <c r="E64" s="59">
        <v>0</v>
      </c>
      <c r="F64" s="55"/>
      <c r="G64" s="55"/>
      <c r="H64" s="56">
        <v>40403</v>
      </c>
      <c r="I64" s="55"/>
      <c r="J64" s="56">
        <v>2200</v>
      </c>
      <c r="K64" s="56">
        <v>42603</v>
      </c>
      <c r="L64" s="56">
        <v>1638.58</v>
      </c>
      <c r="M64" s="55">
        <v>8</v>
      </c>
    </row>
    <row r="65" spans="1:13">
      <c r="A65" s="53" t="s">
        <v>129</v>
      </c>
      <c r="B65" s="54">
        <v>40403</v>
      </c>
      <c r="C65" s="55" t="s">
        <v>36</v>
      </c>
      <c r="D65" s="55" t="s">
        <v>254</v>
      </c>
      <c r="E65" s="59">
        <v>0</v>
      </c>
      <c r="F65" s="55"/>
      <c r="G65" s="55"/>
      <c r="H65" s="56">
        <v>40403</v>
      </c>
      <c r="I65" s="55"/>
      <c r="J65" s="56">
        <v>2200</v>
      </c>
      <c r="K65" s="56">
        <v>42603</v>
      </c>
      <c r="L65" s="56">
        <v>1638.58</v>
      </c>
      <c r="M65" s="55">
        <v>7</v>
      </c>
    </row>
    <row r="66" spans="1:13">
      <c r="A66" s="53" t="s">
        <v>130</v>
      </c>
      <c r="B66" s="55"/>
      <c r="C66" s="55" t="s">
        <v>36</v>
      </c>
      <c r="D66" s="55" t="s">
        <v>254</v>
      </c>
      <c r="E66" s="59">
        <v>0</v>
      </c>
      <c r="F66" s="55"/>
      <c r="G66" s="55"/>
      <c r="H66" s="55"/>
      <c r="I66" s="55"/>
      <c r="J66" s="55"/>
      <c r="K66" s="56">
        <v>47203</v>
      </c>
      <c r="L66" s="56">
        <v>1815.5</v>
      </c>
      <c r="M66" s="55">
        <v>1</v>
      </c>
    </row>
    <row r="67" spans="1:13">
      <c r="A67" s="53" t="s">
        <v>131</v>
      </c>
      <c r="B67" s="54">
        <v>35800</v>
      </c>
      <c r="C67" s="55" t="s">
        <v>74</v>
      </c>
      <c r="D67" s="55" t="s">
        <v>255</v>
      </c>
      <c r="E67" s="59">
        <v>12</v>
      </c>
      <c r="F67" s="55"/>
      <c r="G67" s="55"/>
      <c r="H67" s="56">
        <v>35800</v>
      </c>
      <c r="I67" s="55"/>
      <c r="J67" s="56">
        <v>2200</v>
      </c>
      <c r="K67" s="56">
        <v>38000</v>
      </c>
      <c r="L67" s="56">
        <v>1461.54</v>
      </c>
      <c r="M67" s="55">
        <v>6</v>
      </c>
    </row>
    <row r="68" spans="1:13">
      <c r="A68" s="53" t="s">
        <v>132</v>
      </c>
      <c r="B68" s="54">
        <v>45600</v>
      </c>
      <c r="C68" s="55" t="s">
        <v>133</v>
      </c>
      <c r="D68" s="55" t="s">
        <v>255</v>
      </c>
      <c r="E68" s="59">
        <v>28</v>
      </c>
      <c r="F68" s="55"/>
      <c r="G68" s="55"/>
      <c r="H68" s="56">
        <v>45600</v>
      </c>
      <c r="I68" s="55"/>
      <c r="J68" s="56">
        <v>2200</v>
      </c>
      <c r="K68" s="56">
        <v>47800</v>
      </c>
      <c r="L68" s="56">
        <v>1838.46</v>
      </c>
      <c r="M68" s="55">
        <v>12</v>
      </c>
    </row>
    <row r="69" spans="1:13">
      <c r="A69" s="53" t="s">
        <v>134</v>
      </c>
      <c r="B69" s="54">
        <v>32300</v>
      </c>
      <c r="C69" s="55" t="s">
        <v>108</v>
      </c>
      <c r="D69" s="55" t="s">
        <v>255</v>
      </c>
      <c r="E69" s="59">
        <v>9</v>
      </c>
      <c r="F69" s="55"/>
      <c r="G69" s="55"/>
      <c r="H69" s="56">
        <v>32300</v>
      </c>
      <c r="I69" s="55"/>
      <c r="J69" s="56">
        <v>2200</v>
      </c>
      <c r="K69" s="56">
        <v>34500</v>
      </c>
      <c r="L69" s="56">
        <v>1326.92</v>
      </c>
      <c r="M69" s="55">
        <v>4</v>
      </c>
    </row>
    <row r="70" spans="1:13">
      <c r="A70" s="53" t="s">
        <v>135</v>
      </c>
      <c r="B70" s="54">
        <v>46603</v>
      </c>
      <c r="C70" s="55" t="s">
        <v>136</v>
      </c>
      <c r="D70" s="55" t="s">
        <v>254</v>
      </c>
      <c r="E70" s="59">
        <v>9</v>
      </c>
      <c r="F70" s="55"/>
      <c r="G70" s="55"/>
      <c r="H70" s="56">
        <v>46603</v>
      </c>
      <c r="I70" s="55"/>
      <c r="J70" s="56">
        <v>2200</v>
      </c>
      <c r="K70" s="56">
        <v>48803</v>
      </c>
      <c r="L70" s="56">
        <v>1877.04</v>
      </c>
      <c r="M70" s="55">
        <v>13</v>
      </c>
    </row>
    <row r="71" spans="1:13">
      <c r="A71" s="53" t="s">
        <v>137</v>
      </c>
      <c r="B71" s="54">
        <v>39403</v>
      </c>
      <c r="C71" s="55" t="s">
        <v>94</v>
      </c>
      <c r="D71" s="55" t="s">
        <v>255</v>
      </c>
      <c r="E71" s="59">
        <v>19</v>
      </c>
      <c r="F71" s="55"/>
      <c r="G71" s="55"/>
      <c r="H71" s="56">
        <v>39403</v>
      </c>
      <c r="I71" s="55"/>
      <c r="J71" s="56">
        <v>2200</v>
      </c>
      <c r="K71" s="56">
        <v>41603</v>
      </c>
      <c r="L71" s="56">
        <v>1600.12</v>
      </c>
      <c r="M71" s="55">
        <v>7</v>
      </c>
    </row>
    <row r="72" spans="1:13">
      <c r="A72" s="53" t="s">
        <v>138</v>
      </c>
      <c r="B72" s="54">
        <v>43403</v>
      </c>
      <c r="C72" s="55" t="s">
        <v>139</v>
      </c>
      <c r="D72" s="55" t="s">
        <v>254</v>
      </c>
      <c r="E72" s="59">
        <v>46</v>
      </c>
      <c r="F72" s="55"/>
      <c r="G72" s="55"/>
      <c r="H72" s="56">
        <v>43403</v>
      </c>
      <c r="I72" s="55"/>
      <c r="J72" s="56">
        <v>2200</v>
      </c>
      <c r="K72" s="56">
        <v>45603</v>
      </c>
      <c r="L72" s="56">
        <v>1753.96</v>
      </c>
      <c r="M72" s="55">
        <v>8</v>
      </c>
    </row>
    <row r="73" spans="1:13">
      <c r="A73" s="53" t="s">
        <v>140</v>
      </c>
      <c r="B73" s="54">
        <v>46603</v>
      </c>
      <c r="C73" s="55" t="s">
        <v>141</v>
      </c>
      <c r="D73" s="55" t="s">
        <v>254</v>
      </c>
      <c r="E73" s="59">
        <v>11</v>
      </c>
      <c r="F73" s="55"/>
      <c r="G73" s="55"/>
      <c r="H73" s="56">
        <v>46603</v>
      </c>
      <c r="I73" s="55"/>
      <c r="J73" s="56">
        <v>2200</v>
      </c>
      <c r="K73" s="56">
        <v>48803</v>
      </c>
      <c r="L73" s="56">
        <v>1877.04</v>
      </c>
      <c r="M73" s="55">
        <v>13</v>
      </c>
    </row>
    <row r="74" spans="1:13">
      <c r="A74" s="53" t="s">
        <v>142</v>
      </c>
      <c r="B74" s="54">
        <v>49000</v>
      </c>
      <c r="C74" s="55" t="s">
        <v>60</v>
      </c>
      <c r="D74" s="55" t="s">
        <v>255</v>
      </c>
      <c r="E74" s="59">
        <v>26</v>
      </c>
      <c r="F74" s="55"/>
      <c r="G74" s="55"/>
      <c r="H74" s="56">
        <v>49000</v>
      </c>
      <c r="I74" s="55"/>
      <c r="J74" s="56">
        <v>2200</v>
      </c>
      <c r="K74" s="56">
        <v>51200</v>
      </c>
      <c r="L74" s="56">
        <v>1969.23</v>
      </c>
      <c r="M74" s="55">
        <v>8</v>
      </c>
    </row>
    <row r="75" spans="1:13">
      <c r="A75" s="53" t="s">
        <v>143</v>
      </c>
      <c r="B75" s="55"/>
      <c r="C75" s="55" t="s">
        <v>54</v>
      </c>
      <c r="D75" s="55" t="s">
        <v>255</v>
      </c>
      <c r="E75" s="59">
        <v>0</v>
      </c>
      <c r="F75" s="55"/>
      <c r="G75" s="55"/>
      <c r="H75" s="55"/>
      <c r="I75" s="55"/>
      <c r="J75" s="55"/>
      <c r="K75" s="56">
        <v>30000</v>
      </c>
      <c r="L75" s="56">
        <v>1153.8499999999999</v>
      </c>
      <c r="M75" s="55">
        <v>1</v>
      </c>
    </row>
    <row r="76" spans="1:13">
      <c r="A76" s="53" t="s">
        <v>144</v>
      </c>
      <c r="B76" s="54">
        <v>50703</v>
      </c>
      <c r="C76" s="55" t="s">
        <v>108</v>
      </c>
      <c r="D76" s="55" t="s">
        <v>255</v>
      </c>
      <c r="E76" s="59">
        <v>9</v>
      </c>
      <c r="F76" s="55"/>
      <c r="G76" s="55"/>
      <c r="H76" s="56">
        <v>50703</v>
      </c>
      <c r="I76" s="55"/>
      <c r="J76" s="56">
        <v>2200</v>
      </c>
      <c r="K76" s="56">
        <v>52903</v>
      </c>
      <c r="L76" s="56">
        <v>2034.73</v>
      </c>
      <c r="M76" s="55">
        <v>3</v>
      </c>
    </row>
    <row r="77" spans="1:13">
      <c r="A77" s="53" t="s">
        <v>145</v>
      </c>
      <c r="B77" s="54">
        <v>39403</v>
      </c>
      <c r="C77" s="55" t="s">
        <v>71</v>
      </c>
      <c r="D77" s="55" t="s">
        <v>255</v>
      </c>
      <c r="E77" s="59">
        <v>24</v>
      </c>
      <c r="F77" s="55"/>
      <c r="G77" s="55"/>
      <c r="H77" s="56">
        <v>39403</v>
      </c>
      <c r="I77" s="55"/>
      <c r="J77" s="56">
        <v>2200</v>
      </c>
      <c r="K77" s="56">
        <v>41603</v>
      </c>
      <c r="L77" s="56">
        <v>1600.12</v>
      </c>
      <c r="M77" s="55">
        <v>8</v>
      </c>
    </row>
    <row r="78" spans="1:13">
      <c r="A78" s="53" t="s">
        <v>146</v>
      </c>
      <c r="B78" s="55"/>
      <c r="C78" s="55" t="s">
        <v>36</v>
      </c>
      <c r="D78" s="55" t="s">
        <v>254</v>
      </c>
      <c r="E78" s="59">
        <v>0</v>
      </c>
      <c r="F78" s="55"/>
      <c r="G78" s="55"/>
      <c r="H78" s="55"/>
      <c r="I78" s="55"/>
      <c r="J78" s="55"/>
      <c r="K78" s="56">
        <v>31000</v>
      </c>
      <c r="L78" s="56">
        <v>1192.31</v>
      </c>
      <c r="M78" s="55">
        <v>1</v>
      </c>
    </row>
    <row r="79" spans="1:13">
      <c r="A79" s="53" t="s">
        <v>147</v>
      </c>
      <c r="B79" s="54">
        <v>39403</v>
      </c>
      <c r="C79" s="55" t="s">
        <v>63</v>
      </c>
      <c r="D79" s="55" t="s">
        <v>255</v>
      </c>
      <c r="E79" s="59">
        <v>28</v>
      </c>
      <c r="F79" s="55"/>
      <c r="G79" s="55"/>
      <c r="H79" s="56">
        <v>39403</v>
      </c>
      <c r="I79" s="55"/>
      <c r="J79" s="56">
        <v>2200</v>
      </c>
      <c r="K79" s="56">
        <v>41603</v>
      </c>
      <c r="L79" s="56">
        <v>1600.12</v>
      </c>
      <c r="M79" s="55">
        <v>7</v>
      </c>
    </row>
    <row r="80" spans="1:13">
      <c r="A80" s="53" t="s">
        <v>148</v>
      </c>
      <c r="B80" s="54">
        <v>49203</v>
      </c>
      <c r="C80" s="55" t="s">
        <v>60</v>
      </c>
      <c r="D80" s="55" t="s">
        <v>255</v>
      </c>
      <c r="E80" s="59">
        <v>26</v>
      </c>
      <c r="F80" s="55"/>
      <c r="G80" s="55"/>
      <c r="H80" s="56">
        <v>49203</v>
      </c>
      <c r="I80" s="55"/>
      <c r="J80" s="56">
        <v>2200</v>
      </c>
      <c r="K80" s="56">
        <v>51403</v>
      </c>
      <c r="L80" s="56">
        <v>1977.04</v>
      </c>
      <c r="M80" s="55">
        <v>16</v>
      </c>
    </row>
    <row r="81" spans="1:13">
      <c r="A81" s="53" t="s">
        <v>149</v>
      </c>
      <c r="B81" s="54">
        <v>32300</v>
      </c>
      <c r="C81" s="55" t="s">
        <v>43</v>
      </c>
      <c r="D81" s="55" t="s">
        <v>255</v>
      </c>
      <c r="E81" s="59">
        <v>15</v>
      </c>
      <c r="F81" s="55"/>
      <c r="G81" s="55"/>
      <c r="H81" s="56">
        <v>32300</v>
      </c>
      <c r="I81" s="55"/>
      <c r="J81" s="56">
        <v>2200</v>
      </c>
      <c r="K81" s="56">
        <v>34500</v>
      </c>
      <c r="L81" s="56">
        <v>1326.92</v>
      </c>
      <c r="M81" s="55">
        <v>4</v>
      </c>
    </row>
    <row r="82" spans="1:13">
      <c r="A82" s="53" t="s">
        <v>150</v>
      </c>
      <c r="B82" s="54">
        <v>43800</v>
      </c>
      <c r="C82" s="55" t="s">
        <v>151</v>
      </c>
      <c r="D82" s="55" t="s">
        <v>255</v>
      </c>
      <c r="E82" s="59">
        <v>24</v>
      </c>
      <c r="F82" s="55"/>
      <c r="G82" s="55"/>
      <c r="H82" s="56">
        <v>43800</v>
      </c>
      <c r="I82" s="55"/>
      <c r="J82" s="56">
        <v>2200</v>
      </c>
      <c r="K82" s="56">
        <v>46000</v>
      </c>
      <c r="L82" s="56">
        <v>1769.23</v>
      </c>
      <c r="M82" s="55">
        <v>11</v>
      </c>
    </row>
    <row r="83" spans="1:13">
      <c r="A83" s="53" t="s">
        <v>152</v>
      </c>
      <c r="B83" s="54">
        <v>32300</v>
      </c>
      <c r="C83" s="55" t="s">
        <v>91</v>
      </c>
      <c r="D83" s="55" t="s">
        <v>255</v>
      </c>
      <c r="E83" s="59">
        <v>21</v>
      </c>
      <c r="F83" s="55"/>
      <c r="G83" s="55"/>
      <c r="H83" s="56">
        <v>32300</v>
      </c>
      <c r="I83" s="55"/>
      <c r="J83" s="56">
        <v>2200</v>
      </c>
      <c r="K83" s="56">
        <v>34500</v>
      </c>
      <c r="L83" s="56">
        <v>1326.92</v>
      </c>
      <c r="M83" s="55">
        <v>4</v>
      </c>
    </row>
    <row r="84" spans="1:13">
      <c r="A84" s="53" t="s">
        <v>153</v>
      </c>
      <c r="B84" s="54">
        <v>41703</v>
      </c>
      <c r="C84" s="55" t="s">
        <v>123</v>
      </c>
      <c r="D84" s="55" t="s">
        <v>254</v>
      </c>
      <c r="E84" s="59">
        <v>3</v>
      </c>
      <c r="F84" s="55"/>
      <c r="G84" s="55"/>
      <c r="H84" s="56">
        <v>41703</v>
      </c>
      <c r="I84" s="55"/>
      <c r="J84" s="56">
        <v>2200</v>
      </c>
      <c r="K84" s="56">
        <v>43903</v>
      </c>
      <c r="L84" s="56">
        <v>1688.58</v>
      </c>
      <c r="M84" s="55">
        <v>10</v>
      </c>
    </row>
    <row r="85" spans="1:13">
      <c r="A85" s="53" t="s">
        <v>154</v>
      </c>
      <c r="B85" s="54">
        <v>39500</v>
      </c>
      <c r="C85" s="55" t="s">
        <v>74</v>
      </c>
      <c r="D85" s="55" t="s">
        <v>255</v>
      </c>
      <c r="E85" s="59">
        <v>12</v>
      </c>
      <c r="F85" s="55"/>
      <c r="G85" s="55"/>
      <c r="H85" s="56">
        <v>39500</v>
      </c>
      <c r="I85" s="55"/>
      <c r="J85" s="56">
        <v>2200</v>
      </c>
      <c r="K85" s="56">
        <v>41700</v>
      </c>
      <c r="L85" s="56">
        <v>1603.85</v>
      </c>
      <c r="M85" s="55">
        <v>3</v>
      </c>
    </row>
    <row r="86" spans="1:13">
      <c r="A86" s="53" t="s">
        <v>155</v>
      </c>
      <c r="B86" s="54">
        <v>45600</v>
      </c>
      <c r="C86" s="55" t="s">
        <v>87</v>
      </c>
      <c r="D86" s="55" t="s">
        <v>255</v>
      </c>
      <c r="E86" s="59">
        <v>27</v>
      </c>
      <c r="F86" s="55"/>
      <c r="G86" s="55"/>
      <c r="H86" s="56">
        <v>45600</v>
      </c>
      <c r="I86" s="55"/>
      <c r="J86" s="56">
        <v>2200</v>
      </c>
      <c r="K86" s="56">
        <v>47800</v>
      </c>
      <c r="L86" s="56">
        <v>1838.46</v>
      </c>
      <c r="M86" s="55">
        <v>12</v>
      </c>
    </row>
    <row r="87" spans="1:13">
      <c r="A87" s="53" t="s">
        <v>156</v>
      </c>
      <c r="B87" s="54">
        <v>54803</v>
      </c>
      <c r="C87" s="55" t="s">
        <v>43</v>
      </c>
      <c r="D87" s="55" t="s">
        <v>255</v>
      </c>
      <c r="E87" s="59">
        <v>15</v>
      </c>
      <c r="F87" s="55"/>
      <c r="G87" s="55"/>
      <c r="H87" s="56">
        <v>54803</v>
      </c>
      <c r="I87" s="55"/>
      <c r="J87" s="56">
        <v>2200</v>
      </c>
      <c r="K87" s="56">
        <v>57003</v>
      </c>
      <c r="L87" s="56">
        <v>2192.42</v>
      </c>
      <c r="M87" s="55">
        <v>13</v>
      </c>
    </row>
    <row r="88" spans="1:13">
      <c r="A88" s="53" t="s">
        <v>157</v>
      </c>
      <c r="B88" s="54">
        <v>39403</v>
      </c>
      <c r="C88" s="55" t="s">
        <v>71</v>
      </c>
      <c r="D88" s="55" t="s">
        <v>255</v>
      </c>
      <c r="E88" s="59">
        <v>24</v>
      </c>
      <c r="F88" s="55"/>
      <c r="G88" s="55"/>
      <c r="H88" s="56">
        <v>39403</v>
      </c>
      <c r="I88" s="55"/>
      <c r="J88" s="56">
        <v>2200</v>
      </c>
      <c r="K88" s="56">
        <v>41603</v>
      </c>
      <c r="L88" s="56">
        <v>1600.12</v>
      </c>
      <c r="M88" s="55">
        <v>7</v>
      </c>
    </row>
    <row r="89" spans="1:13">
      <c r="A89" s="53" t="s">
        <v>158</v>
      </c>
      <c r="B89" s="54">
        <v>39403</v>
      </c>
      <c r="C89" s="55" t="s">
        <v>89</v>
      </c>
      <c r="D89" s="55" t="s">
        <v>255</v>
      </c>
      <c r="E89" s="59">
        <v>25</v>
      </c>
      <c r="F89" s="55"/>
      <c r="G89" s="55"/>
      <c r="H89" s="56">
        <v>39403</v>
      </c>
      <c r="I89" s="55"/>
      <c r="J89" s="56">
        <v>2200</v>
      </c>
      <c r="K89" s="56">
        <v>41603</v>
      </c>
      <c r="L89" s="56">
        <v>1600.12</v>
      </c>
      <c r="M89" s="55">
        <v>7</v>
      </c>
    </row>
    <row r="90" spans="1:13">
      <c r="A90" s="53" t="s">
        <v>159</v>
      </c>
      <c r="B90" s="54">
        <v>40403</v>
      </c>
      <c r="C90" s="55" t="s">
        <v>36</v>
      </c>
      <c r="D90" s="55" t="s">
        <v>254</v>
      </c>
      <c r="E90" s="59">
        <v>0</v>
      </c>
      <c r="F90" s="55"/>
      <c r="G90" s="55"/>
      <c r="H90" s="56">
        <v>40403</v>
      </c>
      <c r="I90" s="55"/>
      <c r="J90" s="56">
        <v>2200</v>
      </c>
      <c r="K90" s="56">
        <v>42603</v>
      </c>
      <c r="L90" s="56">
        <v>1638.58</v>
      </c>
      <c r="M90" s="55">
        <v>7</v>
      </c>
    </row>
    <row r="91" spans="1:13">
      <c r="A91" s="53" t="s">
        <v>160</v>
      </c>
      <c r="B91" s="54">
        <v>42003</v>
      </c>
      <c r="C91" s="55" t="s">
        <v>127</v>
      </c>
      <c r="D91" s="55" t="s">
        <v>255</v>
      </c>
      <c r="E91" s="59">
        <v>30</v>
      </c>
      <c r="F91" s="55"/>
      <c r="G91" s="55"/>
      <c r="H91" s="56">
        <v>42003</v>
      </c>
      <c r="I91" s="55"/>
      <c r="J91" s="56">
        <v>2200</v>
      </c>
      <c r="K91" s="56">
        <v>44203</v>
      </c>
      <c r="L91" s="56">
        <v>1700.12</v>
      </c>
      <c r="M91" s="55">
        <v>10</v>
      </c>
    </row>
    <row r="92" spans="1:13">
      <c r="A92" s="53" t="s">
        <v>161</v>
      </c>
      <c r="B92" s="54">
        <v>57544</v>
      </c>
      <c r="C92" s="55" t="s">
        <v>162</v>
      </c>
      <c r="D92" s="55" t="s">
        <v>254</v>
      </c>
      <c r="E92" s="59">
        <v>1</v>
      </c>
      <c r="F92" s="56">
        <v>100</v>
      </c>
      <c r="G92" s="55"/>
      <c r="H92" s="56">
        <v>57644</v>
      </c>
      <c r="I92" s="55"/>
      <c r="J92" s="56">
        <v>2200</v>
      </c>
      <c r="K92" s="56">
        <v>59844</v>
      </c>
      <c r="L92" s="56">
        <v>2301.69</v>
      </c>
      <c r="M92" s="55">
        <v>21</v>
      </c>
    </row>
    <row r="93" spans="1:13">
      <c r="A93" s="53" t="s">
        <v>163</v>
      </c>
      <c r="B93" s="54">
        <v>39403</v>
      </c>
      <c r="C93" s="55" t="s">
        <v>71</v>
      </c>
      <c r="D93" s="55" t="s">
        <v>255</v>
      </c>
      <c r="E93" s="59">
        <v>24</v>
      </c>
      <c r="F93" s="55"/>
      <c r="G93" s="55"/>
      <c r="H93" s="56">
        <v>39403</v>
      </c>
      <c r="I93" s="55"/>
      <c r="J93" s="56">
        <v>2200</v>
      </c>
      <c r="K93" s="56">
        <v>41603</v>
      </c>
      <c r="L93" s="56">
        <v>1600.12</v>
      </c>
      <c r="M93" s="55">
        <v>7</v>
      </c>
    </row>
    <row r="94" spans="1:13">
      <c r="A94" s="53" t="s">
        <v>164</v>
      </c>
      <c r="B94" s="54">
        <v>44403</v>
      </c>
      <c r="C94" s="55" t="s">
        <v>165</v>
      </c>
      <c r="D94" s="55" t="s">
        <v>255</v>
      </c>
      <c r="E94" s="59">
        <v>42</v>
      </c>
      <c r="F94" s="55"/>
      <c r="G94" s="55"/>
      <c r="H94" s="56">
        <v>44403</v>
      </c>
      <c r="I94" s="55"/>
      <c r="J94" s="56">
        <v>2200</v>
      </c>
      <c r="K94" s="56">
        <v>46603</v>
      </c>
      <c r="L94" s="56">
        <v>1792.42</v>
      </c>
      <c r="M94" s="55">
        <v>12</v>
      </c>
    </row>
    <row r="95" spans="1:13">
      <c r="A95" s="53" t="s">
        <v>166</v>
      </c>
      <c r="B95" s="54">
        <v>42403</v>
      </c>
      <c r="C95" s="55" t="s">
        <v>45</v>
      </c>
      <c r="D95" s="55" t="s">
        <v>254</v>
      </c>
      <c r="E95" s="59">
        <v>30</v>
      </c>
      <c r="F95" s="55"/>
      <c r="G95" s="55"/>
      <c r="H95" s="56">
        <v>42403</v>
      </c>
      <c r="I95" s="55"/>
      <c r="J95" s="56">
        <v>2200</v>
      </c>
      <c r="K95" s="56">
        <v>44603</v>
      </c>
      <c r="L95" s="56">
        <v>1715.5</v>
      </c>
      <c r="M95" s="55">
        <v>8</v>
      </c>
    </row>
    <row r="96" spans="1:13">
      <c r="A96" s="53" t="s">
        <v>167</v>
      </c>
      <c r="B96" s="54">
        <v>34500</v>
      </c>
      <c r="C96" s="55" t="s">
        <v>43</v>
      </c>
      <c r="D96" s="55" t="s">
        <v>255</v>
      </c>
      <c r="E96" s="59">
        <v>15</v>
      </c>
      <c r="F96" s="55"/>
      <c r="G96" s="55"/>
      <c r="H96" s="56">
        <v>34500</v>
      </c>
      <c r="I96" s="55"/>
      <c r="J96" s="56">
        <v>2200</v>
      </c>
      <c r="K96" s="56">
        <v>36700</v>
      </c>
      <c r="L96" s="56">
        <v>1411.54</v>
      </c>
      <c r="M96" s="55">
        <v>4</v>
      </c>
    </row>
    <row r="97" spans="1:13">
      <c r="A97" s="53" t="s">
        <v>168</v>
      </c>
      <c r="B97" s="54">
        <v>37500</v>
      </c>
      <c r="C97" s="55" t="s">
        <v>45</v>
      </c>
      <c r="D97" s="55" t="s">
        <v>254</v>
      </c>
      <c r="E97" s="59">
        <v>30</v>
      </c>
      <c r="F97" s="55"/>
      <c r="G97" s="55"/>
      <c r="H97" s="56">
        <v>37500</v>
      </c>
      <c r="I97" s="55"/>
      <c r="J97" s="56">
        <v>2200</v>
      </c>
      <c r="K97" s="56">
        <v>39700</v>
      </c>
      <c r="L97" s="56">
        <v>1526.92</v>
      </c>
      <c r="M97" s="55">
        <v>4</v>
      </c>
    </row>
    <row r="98" spans="1:13">
      <c r="A98" s="53" t="s">
        <v>169</v>
      </c>
      <c r="B98" s="54">
        <v>62167</v>
      </c>
      <c r="C98" s="55" t="s">
        <v>36</v>
      </c>
      <c r="D98" s="55" t="s">
        <v>254</v>
      </c>
      <c r="E98" s="59">
        <v>0</v>
      </c>
      <c r="F98" s="56">
        <v>100</v>
      </c>
      <c r="G98" s="55"/>
      <c r="H98" s="56">
        <v>62267</v>
      </c>
      <c r="I98" s="55"/>
      <c r="J98" s="56">
        <v>2200</v>
      </c>
      <c r="K98" s="56">
        <v>64467</v>
      </c>
      <c r="L98" s="56">
        <v>2479.5</v>
      </c>
      <c r="M98" s="55">
        <v>26</v>
      </c>
    </row>
    <row r="99" spans="1:13">
      <c r="A99" s="53" t="s">
        <v>170</v>
      </c>
      <c r="B99" s="55"/>
      <c r="C99" s="55"/>
      <c r="D99" s="55" t="s">
        <v>255</v>
      </c>
      <c r="E99" s="59">
        <v>0</v>
      </c>
      <c r="F99" s="55"/>
      <c r="G99" s="55"/>
      <c r="H99" s="55"/>
      <c r="I99" s="55"/>
      <c r="J99" s="56">
        <v>2200</v>
      </c>
      <c r="K99" s="56">
        <v>31000</v>
      </c>
      <c r="L99" s="56">
        <v>1192.31</v>
      </c>
      <c r="M99" s="55">
        <v>1</v>
      </c>
    </row>
    <row r="100" spans="1:13">
      <c r="A100" s="53" t="s">
        <v>171</v>
      </c>
      <c r="B100" s="54">
        <v>36903</v>
      </c>
      <c r="C100" s="55" t="s">
        <v>36</v>
      </c>
      <c r="D100" s="55" t="s">
        <v>254</v>
      </c>
      <c r="E100" s="59">
        <v>0</v>
      </c>
      <c r="F100" s="55"/>
      <c r="G100" s="55"/>
      <c r="H100" s="56">
        <v>36903</v>
      </c>
      <c r="I100" s="56">
        <v>1000</v>
      </c>
      <c r="J100" s="56">
        <v>2200</v>
      </c>
      <c r="K100" s="56">
        <v>40103</v>
      </c>
      <c r="L100" s="56">
        <v>1542.42</v>
      </c>
      <c r="M100" s="55">
        <v>7</v>
      </c>
    </row>
    <row r="101" spans="1:13">
      <c r="A101" s="53" t="s">
        <v>172</v>
      </c>
      <c r="B101" s="54">
        <v>37300</v>
      </c>
      <c r="C101" s="55" t="s">
        <v>43</v>
      </c>
      <c r="D101" s="55" t="s">
        <v>255</v>
      </c>
      <c r="E101" s="59">
        <v>15</v>
      </c>
      <c r="F101" s="55"/>
      <c r="G101" s="55"/>
      <c r="H101" s="56">
        <v>37300</v>
      </c>
      <c r="I101" s="55"/>
      <c r="J101" s="56">
        <v>2200</v>
      </c>
      <c r="K101" s="56">
        <v>39500</v>
      </c>
      <c r="L101" s="56">
        <v>1519.23</v>
      </c>
      <c r="M101" s="55">
        <v>6</v>
      </c>
    </row>
    <row r="102" spans="1:13">
      <c r="A102" s="53" t="s">
        <v>173</v>
      </c>
      <c r="B102" s="54">
        <v>43003</v>
      </c>
      <c r="C102" s="55" t="s">
        <v>162</v>
      </c>
      <c r="D102" s="55" t="s">
        <v>254</v>
      </c>
      <c r="E102" s="59">
        <v>1</v>
      </c>
      <c r="F102" s="55"/>
      <c r="G102" s="55"/>
      <c r="H102" s="56">
        <v>43003</v>
      </c>
      <c r="I102" s="55"/>
      <c r="J102" s="56">
        <v>2200</v>
      </c>
      <c r="K102" s="56">
        <v>45203</v>
      </c>
      <c r="L102" s="56">
        <v>1738.58</v>
      </c>
      <c r="M102" s="55">
        <v>10</v>
      </c>
    </row>
    <row r="103" spans="1:13">
      <c r="A103" s="53" t="s">
        <v>174</v>
      </c>
      <c r="B103" s="54">
        <v>42753</v>
      </c>
      <c r="C103" s="55" t="s">
        <v>175</v>
      </c>
      <c r="D103" s="55" t="s">
        <v>254</v>
      </c>
      <c r="E103" s="59">
        <v>16</v>
      </c>
      <c r="F103" s="55"/>
      <c r="G103" s="55"/>
      <c r="H103" s="56">
        <v>42753</v>
      </c>
      <c r="I103" s="55"/>
      <c r="J103" s="56">
        <v>2200</v>
      </c>
      <c r="K103" s="56">
        <v>44953</v>
      </c>
      <c r="L103" s="56">
        <v>1728.96</v>
      </c>
      <c r="M103" s="55">
        <v>9</v>
      </c>
    </row>
    <row r="104" spans="1:13">
      <c r="A104" s="53" t="s">
        <v>176</v>
      </c>
      <c r="B104" s="54">
        <v>45600</v>
      </c>
      <c r="C104" s="55" t="s">
        <v>91</v>
      </c>
      <c r="D104" s="55" t="s">
        <v>255</v>
      </c>
      <c r="E104" s="59">
        <v>21</v>
      </c>
      <c r="F104" s="55"/>
      <c r="G104" s="55"/>
      <c r="H104" s="56">
        <v>45600</v>
      </c>
      <c r="I104" s="55"/>
      <c r="J104" s="56">
        <v>2200</v>
      </c>
      <c r="K104" s="56">
        <v>47800</v>
      </c>
      <c r="L104" s="56">
        <v>1838.46</v>
      </c>
      <c r="M104" s="55">
        <v>12</v>
      </c>
    </row>
    <row r="105" spans="1:13">
      <c r="A105" s="53" t="s">
        <v>177</v>
      </c>
      <c r="B105" s="54">
        <v>39403</v>
      </c>
      <c r="C105" s="55" t="s">
        <v>36</v>
      </c>
      <c r="D105" s="55" t="s">
        <v>254</v>
      </c>
      <c r="E105" s="59">
        <v>0</v>
      </c>
      <c r="F105" s="55"/>
      <c r="G105" s="55"/>
      <c r="H105" s="56">
        <v>39403</v>
      </c>
      <c r="I105" s="56">
        <v>1000</v>
      </c>
      <c r="J105" s="56">
        <v>2200</v>
      </c>
      <c r="K105" s="56">
        <v>42603</v>
      </c>
      <c r="L105" s="56">
        <v>1638.58</v>
      </c>
      <c r="M105" s="55">
        <v>7</v>
      </c>
    </row>
    <row r="106" spans="1:13">
      <c r="A106" s="53" t="s">
        <v>178</v>
      </c>
      <c r="B106" s="54">
        <v>59124</v>
      </c>
      <c r="C106" s="55" t="s">
        <v>179</v>
      </c>
      <c r="D106" s="55" t="s">
        <v>254</v>
      </c>
      <c r="E106" s="59">
        <v>22</v>
      </c>
      <c r="F106" s="56">
        <v>250</v>
      </c>
      <c r="G106" s="56">
        <v>200</v>
      </c>
      <c r="H106" s="56">
        <v>59574</v>
      </c>
      <c r="I106" s="55"/>
      <c r="J106" s="56">
        <v>2200</v>
      </c>
      <c r="K106" s="56">
        <v>61774</v>
      </c>
      <c r="L106" s="56">
        <v>2375.92</v>
      </c>
      <c r="M106" s="55">
        <v>26</v>
      </c>
    </row>
    <row r="107" spans="1:13">
      <c r="A107" s="53" t="s">
        <v>180</v>
      </c>
      <c r="B107" s="54">
        <v>36800</v>
      </c>
      <c r="C107" s="55" t="s">
        <v>175</v>
      </c>
      <c r="D107" s="55" t="s">
        <v>254</v>
      </c>
      <c r="E107" s="59">
        <v>16</v>
      </c>
      <c r="F107" s="55"/>
      <c r="G107" s="55"/>
      <c r="H107" s="56">
        <v>36800</v>
      </c>
      <c r="I107" s="55"/>
      <c r="J107" s="56">
        <v>2200</v>
      </c>
      <c r="K107" s="56">
        <v>39000</v>
      </c>
      <c r="L107" s="56">
        <v>1500</v>
      </c>
      <c r="M107" s="55">
        <v>6</v>
      </c>
    </row>
    <row r="108" spans="1:13">
      <c r="A108" s="53" t="s">
        <v>181</v>
      </c>
      <c r="B108" s="54">
        <v>44203</v>
      </c>
      <c r="C108" s="55" t="s">
        <v>182</v>
      </c>
      <c r="D108" s="55" t="s">
        <v>254</v>
      </c>
      <c r="E108" s="59">
        <v>12</v>
      </c>
      <c r="F108" s="55"/>
      <c r="G108" s="55"/>
      <c r="H108" s="56">
        <v>44203</v>
      </c>
      <c r="I108" s="55"/>
      <c r="J108" s="56">
        <v>2200</v>
      </c>
      <c r="K108" s="56">
        <v>46403</v>
      </c>
      <c r="L108" s="56">
        <v>1784.73</v>
      </c>
      <c r="M108" s="55">
        <v>10</v>
      </c>
    </row>
    <row r="109" spans="1:13">
      <c r="A109" s="53" t="s">
        <v>183</v>
      </c>
      <c r="B109" s="54">
        <v>32300</v>
      </c>
      <c r="C109" s="55" t="s">
        <v>87</v>
      </c>
      <c r="D109" s="55" t="s">
        <v>255</v>
      </c>
      <c r="E109" s="59">
        <v>27</v>
      </c>
      <c r="F109" s="55"/>
      <c r="G109" s="55"/>
      <c r="H109" s="56">
        <v>32300</v>
      </c>
      <c r="I109" s="55"/>
      <c r="J109" s="56">
        <v>2200</v>
      </c>
      <c r="K109" s="56">
        <v>34500</v>
      </c>
      <c r="L109" s="56">
        <v>1326.92</v>
      </c>
      <c r="M109" s="55">
        <v>4</v>
      </c>
    </row>
    <row r="110" spans="1:13">
      <c r="A110" s="53" t="s">
        <v>184</v>
      </c>
      <c r="B110" s="54">
        <v>40403</v>
      </c>
      <c r="C110" s="55" t="s">
        <v>36</v>
      </c>
      <c r="D110" s="55" t="s">
        <v>254</v>
      </c>
      <c r="E110" s="59">
        <v>0</v>
      </c>
      <c r="F110" s="55"/>
      <c r="G110" s="55"/>
      <c r="H110" s="56">
        <v>40403</v>
      </c>
      <c r="I110" s="55"/>
      <c r="J110" s="56">
        <v>2200</v>
      </c>
      <c r="K110" s="56">
        <v>42603</v>
      </c>
      <c r="L110" s="56">
        <v>1638.58</v>
      </c>
      <c r="M110" s="55">
        <v>7</v>
      </c>
    </row>
    <row r="111" spans="1:13">
      <c r="A111" s="53" t="s">
        <v>185</v>
      </c>
      <c r="B111" s="54">
        <v>43203</v>
      </c>
      <c r="C111" s="55" t="s">
        <v>89</v>
      </c>
      <c r="D111" s="55" t="s">
        <v>255</v>
      </c>
      <c r="E111" s="59">
        <v>25</v>
      </c>
      <c r="F111" s="55"/>
      <c r="G111" s="55"/>
      <c r="H111" s="56">
        <v>43203</v>
      </c>
      <c r="I111" s="55"/>
      <c r="J111" s="56">
        <v>2200</v>
      </c>
      <c r="K111" s="56">
        <v>45403</v>
      </c>
      <c r="L111" s="56">
        <v>1746.27</v>
      </c>
      <c r="M111" s="55">
        <v>10</v>
      </c>
    </row>
    <row r="112" spans="1:13">
      <c r="A112" s="53" t="s">
        <v>186</v>
      </c>
      <c r="B112" s="54">
        <v>50203</v>
      </c>
      <c r="C112" s="55" t="s">
        <v>36</v>
      </c>
      <c r="D112" s="55" t="s">
        <v>254</v>
      </c>
      <c r="E112" s="59">
        <v>0</v>
      </c>
      <c r="F112" s="55"/>
      <c r="G112" s="55"/>
      <c r="H112" s="56">
        <v>50203</v>
      </c>
      <c r="I112" s="55"/>
      <c r="J112" s="56">
        <v>2200</v>
      </c>
      <c r="K112" s="56">
        <v>52403</v>
      </c>
      <c r="L112" s="56">
        <v>2015.5</v>
      </c>
      <c r="M112" s="55">
        <v>16</v>
      </c>
    </row>
    <row r="113" spans="1:13">
      <c r="A113" s="53" t="s">
        <v>187</v>
      </c>
      <c r="B113" s="54">
        <v>43800</v>
      </c>
      <c r="C113" s="55" t="s">
        <v>87</v>
      </c>
      <c r="D113" s="55" t="s">
        <v>255</v>
      </c>
      <c r="E113" s="59">
        <v>27</v>
      </c>
      <c r="F113" s="55"/>
      <c r="G113" s="55"/>
      <c r="H113" s="56">
        <v>43800</v>
      </c>
      <c r="I113" s="55"/>
      <c r="J113" s="56">
        <v>2200</v>
      </c>
      <c r="K113" s="56">
        <v>46000</v>
      </c>
      <c r="L113" s="56">
        <v>1769.23</v>
      </c>
      <c r="M113" s="55">
        <v>11</v>
      </c>
    </row>
    <row r="114" spans="1:13">
      <c r="A114" s="53" t="s">
        <v>188</v>
      </c>
      <c r="B114" s="55"/>
      <c r="C114" s="55"/>
      <c r="D114" s="55" t="s">
        <v>255</v>
      </c>
      <c r="E114" s="59">
        <v>0</v>
      </c>
      <c r="F114" s="55"/>
      <c r="G114" s="55"/>
      <c r="H114" s="55"/>
      <c r="I114" s="55"/>
      <c r="J114" s="55"/>
      <c r="K114" s="56">
        <v>30000</v>
      </c>
      <c r="L114" s="56">
        <v>1153.8499999999999</v>
      </c>
      <c r="M114" s="55">
        <v>1</v>
      </c>
    </row>
    <row r="115" spans="1:13">
      <c r="A115" s="53" t="s">
        <v>189</v>
      </c>
      <c r="B115" s="54">
        <v>37300</v>
      </c>
      <c r="C115" s="55" t="s">
        <v>190</v>
      </c>
      <c r="D115" s="55" t="s">
        <v>255</v>
      </c>
      <c r="E115" s="59">
        <v>5</v>
      </c>
      <c r="F115" s="55"/>
      <c r="G115" s="55"/>
      <c r="H115" s="56">
        <v>37300</v>
      </c>
      <c r="I115" s="55"/>
      <c r="J115" s="56">
        <v>2200</v>
      </c>
      <c r="K115" s="56">
        <v>39500</v>
      </c>
      <c r="L115" s="56">
        <v>1519.23</v>
      </c>
      <c r="M115" s="55">
        <v>6</v>
      </c>
    </row>
    <row r="116" spans="1:13">
      <c r="A116" s="53" t="s">
        <v>191</v>
      </c>
      <c r="B116" s="54">
        <v>34500</v>
      </c>
      <c r="C116" s="55" t="s">
        <v>36</v>
      </c>
      <c r="D116" s="55" t="s">
        <v>254</v>
      </c>
      <c r="E116" s="59">
        <v>0</v>
      </c>
      <c r="F116" s="55"/>
      <c r="G116" s="55"/>
      <c r="H116" s="56">
        <v>34500</v>
      </c>
      <c r="I116" s="56">
        <v>1000</v>
      </c>
      <c r="J116" s="56">
        <v>2200</v>
      </c>
      <c r="K116" s="56">
        <v>37700</v>
      </c>
      <c r="L116" s="56">
        <v>1450</v>
      </c>
      <c r="M116" s="55">
        <v>5</v>
      </c>
    </row>
    <row r="117" spans="1:13">
      <c r="A117" s="53" t="s">
        <v>192</v>
      </c>
      <c r="B117" s="54">
        <v>39403</v>
      </c>
      <c r="C117" s="55" t="s">
        <v>71</v>
      </c>
      <c r="D117" s="55" t="s">
        <v>255</v>
      </c>
      <c r="E117" s="59">
        <v>24</v>
      </c>
      <c r="F117" s="55"/>
      <c r="G117" s="55"/>
      <c r="H117" s="56">
        <v>39403</v>
      </c>
      <c r="I117" s="55"/>
      <c r="J117" s="56">
        <v>2200</v>
      </c>
      <c r="K117" s="56">
        <v>41603</v>
      </c>
      <c r="L117" s="56">
        <v>1600.12</v>
      </c>
      <c r="M117" s="55">
        <v>7</v>
      </c>
    </row>
    <row r="118" spans="1:13">
      <c r="A118" s="53" t="s">
        <v>193</v>
      </c>
      <c r="B118" s="54">
        <v>44000</v>
      </c>
      <c r="C118" s="55" t="s">
        <v>36</v>
      </c>
      <c r="D118" s="55" t="s">
        <v>254</v>
      </c>
      <c r="E118" s="59">
        <v>0</v>
      </c>
      <c r="F118" s="55"/>
      <c r="G118" s="55"/>
      <c r="H118" s="56">
        <v>44000</v>
      </c>
      <c r="I118" s="55"/>
      <c r="J118" s="56">
        <v>2200</v>
      </c>
      <c r="K118" s="56">
        <v>46200</v>
      </c>
      <c r="L118" s="56">
        <v>1776.92</v>
      </c>
      <c r="M118" s="55">
        <v>10</v>
      </c>
    </row>
    <row r="119" spans="1:13">
      <c r="A119" s="53" t="s">
        <v>194</v>
      </c>
      <c r="B119" s="54">
        <v>60124</v>
      </c>
      <c r="C119" s="55" t="s">
        <v>195</v>
      </c>
      <c r="D119" s="55" t="s">
        <v>256</v>
      </c>
      <c r="E119" s="59">
        <v>33</v>
      </c>
      <c r="F119" s="56">
        <v>250</v>
      </c>
      <c r="G119" s="55"/>
      <c r="H119" s="56">
        <v>60374</v>
      </c>
      <c r="I119" s="55"/>
      <c r="J119" s="56">
        <v>2200</v>
      </c>
      <c r="K119" s="56">
        <v>62574</v>
      </c>
      <c r="L119" s="56">
        <v>2406.69</v>
      </c>
      <c r="M119" s="55">
        <v>23</v>
      </c>
    </row>
    <row r="120" spans="1:13">
      <c r="A120" s="53" t="s">
        <v>196</v>
      </c>
      <c r="B120" s="54">
        <v>42003</v>
      </c>
      <c r="C120" s="55" t="s">
        <v>89</v>
      </c>
      <c r="D120" s="55" t="s">
        <v>255</v>
      </c>
      <c r="E120" s="59">
        <v>25</v>
      </c>
      <c r="F120" s="55"/>
      <c r="G120" s="55"/>
      <c r="H120" s="56">
        <v>42003</v>
      </c>
      <c r="I120" s="55"/>
      <c r="J120" s="56">
        <v>2200</v>
      </c>
      <c r="K120" s="56">
        <v>44203</v>
      </c>
      <c r="L120" s="56">
        <v>1700.12</v>
      </c>
      <c r="M120" s="55">
        <v>10</v>
      </c>
    </row>
    <row r="121" spans="1:13">
      <c r="A121" s="53" t="s">
        <v>197</v>
      </c>
      <c r="B121" s="54">
        <v>32300</v>
      </c>
      <c r="C121" s="55" t="s">
        <v>198</v>
      </c>
      <c r="D121" s="55" t="s">
        <v>255</v>
      </c>
      <c r="E121" s="59">
        <v>18</v>
      </c>
      <c r="F121" s="55"/>
      <c r="G121" s="55"/>
      <c r="H121" s="56">
        <v>32300</v>
      </c>
      <c r="I121" s="55"/>
      <c r="J121" s="56">
        <v>2200</v>
      </c>
      <c r="K121" s="56">
        <v>34500</v>
      </c>
      <c r="L121" s="56">
        <v>1326.92</v>
      </c>
      <c r="M121" s="55">
        <v>4</v>
      </c>
    </row>
    <row r="122" spans="1:13">
      <c r="A122" s="53" t="s">
        <v>199</v>
      </c>
      <c r="B122" s="54">
        <v>48803</v>
      </c>
      <c r="C122" s="55" t="s">
        <v>200</v>
      </c>
      <c r="D122" s="55" t="s">
        <v>254</v>
      </c>
      <c r="E122" s="59">
        <v>21</v>
      </c>
      <c r="F122" s="55"/>
      <c r="G122" s="55"/>
      <c r="H122" s="56">
        <v>48803</v>
      </c>
      <c r="I122" s="55"/>
      <c r="J122" s="56">
        <v>2200</v>
      </c>
      <c r="K122" s="56">
        <v>51003</v>
      </c>
      <c r="L122" s="56">
        <v>1961.65</v>
      </c>
      <c r="M122" s="55">
        <v>4</v>
      </c>
    </row>
    <row r="123" spans="1:13">
      <c r="A123" s="53" t="s">
        <v>201</v>
      </c>
      <c r="B123" s="54">
        <v>46803</v>
      </c>
      <c r="C123" s="55" t="s">
        <v>54</v>
      </c>
      <c r="D123" s="55" t="s">
        <v>255</v>
      </c>
      <c r="E123" s="59">
        <v>0</v>
      </c>
      <c r="F123" s="55"/>
      <c r="G123" s="55"/>
      <c r="H123" s="56">
        <v>46803</v>
      </c>
      <c r="I123" s="55"/>
      <c r="J123" s="56">
        <v>2200</v>
      </c>
      <c r="K123" s="56">
        <v>49003</v>
      </c>
      <c r="L123" s="56">
        <v>1884.73</v>
      </c>
      <c r="M123" s="55">
        <v>3</v>
      </c>
    </row>
    <row r="124" spans="1:13">
      <c r="A124" s="53" t="s">
        <v>202</v>
      </c>
      <c r="B124" s="54">
        <v>43350</v>
      </c>
      <c r="C124" s="55" t="s">
        <v>89</v>
      </c>
      <c r="D124" s="55" t="s">
        <v>255</v>
      </c>
      <c r="E124" s="59">
        <v>25</v>
      </c>
      <c r="F124" s="55"/>
      <c r="G124" s="55"/>
      <c r="H124" s="56">
        <v>43350</v>
      </c>
      <c r="I124" s="55"/>
      <c r="J124" s="56">
        <v>2200</v>
      </c>
      <c r="K124" s="56">
        <v>45550</v>
      </c>
      <c r="L124" s="56">
        <v>1751.92</v>
      </c>
      <c r="M124" s="55">
        <v>9</v>
      </c>
    </row>
    <row r="125" spans="1:13">
      <c r="A125" s="53" t="s">
        <v>203</v>
      </c>
      <c r="B125" s="55"/>
      <c r="C125" s="55"/>
      <c r="D125" s="55" t="s">
        <v>255</v>
      </c>
      <c r="E125" s="59">
        <v>0</v>
      </c>
      <c r="F125" s="55"/>
      <c r="G125" s="55"/>
      <c r="H125" s="55"/>
      <c r="I125" s="55"/>
      <c r="J125" s="55"/>
      <c r="K125" s="56">
        <v>31000</v>
      </c>
      <c r="L125" s="56">
        <v>1192.31</v>
      </c>
      <c r="M125" s="55">
        <v>1</v>
      </c>
    </row>
    <row r="126" spans="1:13">
      <c r="A126" s="53" t="s">
        <v>204</v>
      </c>
      <c r="B126" s="54">
        <v>31500</v>
      </c>
      <c r="C126" s="55" t="s">
        <v>123</v>
      </c>
      <c r="D126" s="55" t="s">
        <v>254</v>
      </c>
      <c r="E126" s="59">
        <v>3</v>
      </c>
      <c r="F126" s="55"/>
      <c r="G126" s="55"/>
      <c r="H126" s="56">
        <v>31500</v>
      </c>
      <c r="I126" s="55"/>
      <c r="J126" s="56">
        <v>2200</v>
      </c>
      <c r="K126" s="56">
        <v>33700</v>
      </c>
      <c r="L126" s="56">
        <v>1296.1500000000001</v>
      </c>
      <c r="M126" s="55">
        <v>3</v>
      </c>
    </row>
    <row r="127" spans="1:13">
      <c r="A127" s="53" t="s">
        <v>205</v>
      </c>
      <c r="B127" s="54">
        <v>42003</v>
      </c>
      <c r="C127" s="55" t="s">
        <v>206</v>
      </c>
      <c r="D127" s="55" t="s">
        <v>255</v>
      </c>
      <c r="E127" s="59">
        <v>23</v>
      </c>
      <c r="F127" s="55"/>
      <c r="G127" s="55"/>
      <c r="H127" s="56">
        <v>42003</v>
      </c>
      <c r="I127" s="55"/>
      <c r="J127" s="56">
        <v>2200</v>
      </c>
      <c r="K127" s="56">
        <v>44203</v>
      </c>
      <c r="L127" s="56">
        <v>1700.12</v>
      </c>
      <c r="M127" s="55">
        <v>10</v>
      </c>
    </row>
    <row r="128" spans="1:13">
      <c r="A128" s="53" t="s">
        <v>207</v>
      </c>
      <c r="B128" s="54">
        <v>39403</v>
      </c>
      <c r="C128" s="55" t="s">
        <v>63</v>
      </c>
      <c r="D128" s="55" t="s">
        <v>255</v>
      </c>
      <c r="E128" s="59">
        <v>28</v>
      </c>
      <c r="F128" s="55"/>
      <c r="G128" s="55"/>
      <c r="H128" s="56">
        <v>39403</v>
      </c>
      <c r="I128" s="55"/>
      <c r="J128" s="56">
        <v>2200</v>
      </c>
      <c r="K128" s="56">
        <v>41603</v>
      </c>
      <c r="L128" s="56">
        <v>1600.12</v>
      </c>
      <c r="M128" s="55">
        <v>7</v>
      </c>
    </row>
    <row r="129" spans="1:13">
      <c r="A129" s="53" t="s">
        <v>208</v>
      </c>
      <c r="B129" s="54">
        <v>40403</v>
      </c>
      <c r="C129" s="55" t="s">
        <v>162</v>
      </c>
      <c r="D129" s="55" t="s">
        <v>254</v>
      </c>
      <c r="E129" s="59">
        <v>1</v>
      </c>
      <c r="F129" s="55"/>
      <c r="G129" s="55"/>
      <c r="H129" s="56">
        <v>40403</v>
      </c>
      <c r="I129" s="55"/>
      <c r="J129" s="56">
        <v>2200</v>
      </c>
      <c r="K129" s="56">
        <v>42603</v>
      </c>
      <c r="L129" s="56">
        <v>1638.58</v>
      </c>
      <c r="M129" s="55">
        <v>7</v>
      </c>
    </row>
    <row r="130" spans="1:13">
      <c r="A130" s="53" t="s">
        <v>209</v>
      </c>
      <c r="B130" s="54">
        <v>30500</v>
      </c>
      <c r="C130" s="55" t="s">
        <v>74</v>
      </c>
      <c r="D130" s="55" t="s">
        <v>255</v>
      </c>
      <c r="E130" s="59">
        <v>12</v>
      </c>
      <c r="F130" s="55"/>
      <c r="G130" s="55"/>
      <c r="H130" s="56">
        <v>30500</v>
      </c>
      <c r="I130" s="55"/>
      <c r="J130" s="56">
        <v>2200</v>
      </c>
      <c r="K130" s="56">
        <v>32700</v>
      </c>
      <c r="L130" s="56">
        <v>1257.69</v>
      </c>
      <c r="M130" s="55">
        <v>3</v>
      </c>
    </row>
    <row r="131" spans="1:13">
      <c r="A131" s="53" t="s">
        <v>210</v>
      </c>
      <c r="B131" s="54">
        <v>57705</v>
      </c>
      <c r="C131" s="55" t="s">
        <v>38</v>
      </c>
      <c r="D131" s="55" t="s">
        <v>255</v>
      </c>
      <c r="E131" s="59">
        <v>31</v>
      </c>
      <c r="F131" s="56">
        <v>250</v>
      </c>
      <c r="G131" s="55"/>
      <c r="H131" s="56">
        <v>57955</v>
      </c>
      <c r="I131" s="55"/>
      <c r="J131" s="56">
        <v>2200</v>
      </c>
      <c r="K131" s="56">
        <v>60155</v>
      </c>
      <c r="L131" s="56">
        <v>2313.65</v>
      </c>
      <c r="M131" s="55">
        <v>27</v>
      </c>
    </row>
    <row r="132" spans="1:13">
      <c r="A132" s="53" t="s">
        <v>211</v>
      </c>
      <c r="B132" s="54">
        <v>65409</v>
      </c>
      <c r="C132" s="55" t="s">
        <v>212</v>
      </c>
      <c r="D132" s="55" t="s">
        <v>257</v>
      </c>
      <c r="E132" s="59">
        <v>2</v>
      </c>
      <c r="F132" s="56">
        <v>450</v>
      </c>
      <c r="G132" s="55"/>
      <c r="H132" s="56">
        <v>65859</v>
      </c>
      <c r="I132" s="55"/>
      <c r="J132" s="56">
        <v>2200</v>
      </c>
      <c r="K132" s="56">
        <v>68059</v>
      </c>
      <c r="L132" s="56">
        <v>2617.65</v>
      </c>
      <c r="M132" s="55">
        <v>33</v>
      </c>
    </row>
    <row r="133" spans="1:13">
      <c r="A133" s="53" t="s">
        <v>213</v>
      </c>
      <c r="B133" s="54">
        <v>39403</v>
      </c>
      <c r="C133" s="55" t="s">
        <v>36</v>
      </c>
      <c r="D133" s="55" t="s">
        <v>254</v>
      </c>
      <c r="E133" s="59">
        <v>0</v>
      </c>
      <c r="F133" s="55"/>
      <c r="G133" s="55"/>
      <c r="H133" s="56">
        <v>39403</v>
      </c>
      <c r="I133" s="56">
        <v>1000</v>
      </c>
      <c r="J133" s="56">
        <v>2200</v>
      </c>
      <c r="K133" s="56">
        <v>42603</v>
      </c>
      <c r="L133" s="56">
        <v>1638.58</v>
      </c>
      <c r="M133" s="55">
        <v>8</v>
      </c>
    </row>
    <row r="134" spans="1:13">
      <c r="A134" s="53" t="s">
        <v>214</v>
      </c>
      <c r="B134" s="54">
        <v>39403</v>
      </c>
      <c r="C134" s="55" t="s">
        <v>60</v>
      </c>
      <c r="D134" s="55" t="s">
        <v>255</v>
      </c>
      <c r="E134" s="59">
        <v>26</v>
      </c>
      <c r="F134" s="55"/>
      <c r="G134" s="55"/>
      <c r="H134" s="56">
        <v>39403</v>
      </c>
      <c r="I134" s="55"/>
      <c r="J134" s="56">
        <v>2200</v>
      </c>
      <c r="K134" s="56">
        <v>41603</v>
      </c>
      <c r="L134" s="56">
        <v>1600.12</v>
      </c>
      <c r="M134" s="55">
        <v>8</v>
      </c>
    </row>
    <row r="135" spans="1:13">
      <c r="A135" s="53" t="s">
        <v>215</v>
      </c>
      <c r="B135" s="54">
        <v>57705</v>
      </c>
      <c r="C135" s="55" t="s">
        <v>63</v>
      </c>
      <c r="D135" s="55" t="s">
        <v>255</v>
      </c>
      <c r="E135" s="59">
        <v>28</v>
      </c>
      <c r="F135" s="56">
        <v>250</v>
      </c>
      <c r="G135" s="55"/>
      <c r="H135" s="56">
        <v>57955</v>
      </c>
      <c r="I135" s="55"/>
      <c r="J135" s="56">
        <v>2200</v>
      </c>
      <c r="K135" s="56">
        <v>60155</v>
      </c>
      <c r="L135" s="56">
        <v>2313.65</v>
      </c>
      <c r="M135" s="55">
        <v>20</v>
      </c>
    </row>
    <row r="136" spans="1:13">
      <c r="A136" s="53" t="s">
        <v>216</v>
      </c>
      <c r="B136" s="54">
        <v>46600</v>
      </c>
      <c r="C136" s="55" t="s">
        <v>217</v>
      </c>
      <c r="D136" s="55" t="s">
        <v>255</v>
      </c>
      <c r="E136" s="59">
        <v>7</v>
      </c>
      <c r="F136" s="55"/>
      <c r="G136" s="55"/>
      <c r="H136" s="56">
        <v>46600</v>
      </c>
      <c r="I136" s="55"/>
      <c r="J136" s="56">
        <v>2200</v>
      </c>
      <c r="K136" s="56">
        <v>48800</v>
      </c>
      <c r="L136" s="56">
        <v>1876.92</v>
      </c>
      <c r="M136" s="55">
        <v>10</v>
      </c>
    </row>
    <row r="137" spans="1:13">
      <c r="A137" s="53" t="s">
        <v>218</v>
      </c>
      <c r="B137" s="54">
        <v>57124</v>
      </c>
      <c r="C137" s="55" t="s">
        <v>34</v>
      </c>
      <c r="D137" s="55" t="s">
        <v>255</v>
      </c>
      <c r="E137" s="59">
        <v>41</v>
      </c>
      <c r="F137" s="56">
        <v>250</v>
      </c>
      <c r="G137" s="55"/>
      <c r="H137" s="56">
        <v>57374</v>
      </c>
      <c r="I137" s="55"/>
      <c r="J137" s="56">
        <v>2200</v>
      </c>
      <c r="K137" s="56">
        <v>59574</v>
      </c>
      <c r="L137" s="56">
        <v>2291.31</v>
      </c>
      <c r="M137" s="55">
        <v>26</v>
      </c>
    </row>
    <row r="138" spans="1:13">
      <c r="A138" s="53" t="s">
        <v>219</v>
      </c>
      <c r="B138" s="54">
        <v>35500</v>
      </c>
      <c r="C138" s="55" t="s">
        <v>36</v>
      </c>
      <c r="D138" s="55" t="s">
        <v>254</v>
      </c>
      <c r="E138" s="59">
        <v>0</v>
      </c>
      <c r="F138" s="55"/>
      <c r="G138" s="55"/>
      <c r="H138" s="56">
        <v>35500</v>
      </c>
      <c r="I138" s="55"/>
      <c r="J138" s="56">
        <v>2200</v>
      </c>
      <c r="K138" s="56">
        <v>37700</v>
      </c>
      <c r="L138" s="56">
        <v>1450</v>
      </c>
      <c r="M138" s="55">
        <v>5</v>
      </c>
    </row>
    <row r="139" spans="1:13">
      <c r="A139" s="53" t="s">
        <v>220</v>
      </c>
      <c r="B139" s="54">
        <v>40753</v>
      </c>
      <c r="C139" s="55" t="s">
        <v>71</v>
      </c>
      <c r="D139" s="55" t="s">
        <v>255</v>
      </c>
      <c r="E139" s="59">
        <v>24</v>
      </c>
      <c r="F139" s="55"/>
      <c r="G139" s="55"/>
      <c r="H139" s="56">
        <v>40753</v>
      </c>
      <c r="I139" s="55"/>
      <c r="J139" s="56">
        <v>2200</v>
      </c>
      <c r="K139" s="56">
        <v>42953</v>
      </c>
      <c r="L139" s="56">
        <v>1652.04</v>
      </c>
      <c r="M139" s="55">
        <v>9</v>
      </c>
    </row>
    <row r="140" spans="1:13">
      <c r="A140" s="53" t="s">
        <v>221</v>
      </c>
      <c r="B140" s="54">
        <v>35000</v>
      </c>
      <c r="C140" s="55" t="s">
        <v>36</v>
      </c>
      <c r="D140" s="55" t="s">
        <v>254</v>
      </c>
      <c r="E140" s="59">
        <v>0</v>
      </c>
      <c r="F140" s="55"/>
      <c r="G140" s="55"/>
      <c r="H140" s="56">
        <v>35000</v>
      </c>
      <c r="I140" s="55"/>
      <c r="J140" s="56">
        <v>2200</v>
      </c>
      <c r="K140" s="56">
        <v>37200</v>
      </c>
      <c r="L140" s="56">
        <v>1430.77</v>
      </c>
      <c r="M140" s="55">
        <v>1</v>
      </c>
    </row>
    <row r="141" spans="1:13">
      <c r="A141" s="53" t="s">
        <v>222</v>
      </c>
      <c r="B141" s="54">
        <v>42003</v>
      </c>
      <c r="C141" s="55" t="s">
        <v>89</v>
      </c>
      <c r="D141" s="55" t="s">
        <v>255</v>
      </c>
      <c r="E141" s="59">
        <v>25</v>
      </c>
      <c r="F141" s="55"/>
      <c r="G141" s="55"/>
      <c r="H141" s="56">
        <v>42003</v>
      </c>
      <c r="I141" s="55"/>
      <c r="J141" s="56">
        <v>2200</v>
      </c>
      <c r="K141" s="56">
        <v>44203</v>
      </c>
      <c r="L141" s="56">
        <v>1700.12</v>
      </c>
      <c r="M141" s="55">
        <v>10</v>
      </c>
    </row>
    <row r="142" spans="1:13">
      <c r="A142" s="53" t="s">
        <v>223</v>
      </c>
      <c r="B142" s="54">
        <v>39403</v>
      </c>
      <c r="C142" s="55" t="s">
        <v>89</v>
      </c>
      <c r="D142" s="55" t="s">
        <v>255</v>
      </c>
      <c r="E142" s="59">
        <v>25</v>
      </c>
      <c r="F142" s="55"/>
      <c r="G142" s="55"/>
      <c r="H142" s="56">
        <v>39403</v>
      </c>
      <c r="I142" s="55"/>
      <c r="J142" s="56">
        <v>2200</v>
      </c>
      <c r="K142" s="56">
        <v>41603</v>
      </c>
      <c r="L142" s="56">
        <v>1600.12</v>
      </c>
      <c r="M142" s="55">
        <v>7</v>
      </c>
    </row>
    <row r="143" spans="1:13">
      <c r="A143" s="53" t="s">
        <v>224</v>
      </c>
      <c r="B143" s="54">
        <v>49000</v>
      </c>
      <c r="C143" s="55" t="s">
        <v>225</v>
      </c>
      <c r="D143" s="55" t="s">
        <v>255</v>
      </c>
      <c r="E143" s="59">
        <v>1</v>
      </c>
      <c r="F143" s="55"/>
      <c r="G143" s="55"/>
      <c r="H143" s="56">
        <v>49000</v>
      </c>
      <c r="I143" s="55"/>
      <c r="J143" s="56">
        <v>2200</v>
      </c>
      <c r="K143" s="56">
        <v>51200</v>
      </c>
      <c r="L143" s="56">
        <v>1969.23</v>
      </c>
      <c r="M143" s="55">
        <v>12</v>
      </c>
    </row>
    <row r="144" spans="1:13">
      <c r="A144" s="53" t="s">
        <v>226</v>
      </c>
      <c r="B144" s="54">
        <v>34500</v>
      </c>
      <c r="C144" s="55" t="s">
        <v>54</v>
      </c>
      <c r="D144" s="55" t="s">
        <v>255</v>
      </c>
      <c r="E144" s="59">
        <v>0</v>
      </c>
      <c r="F144" s="55"/>
      <c r="G144" s="55"/>
      <c r="H144" s="56">
        <v>34500</v>
      </c>
      <c r="I144" s="55"/>
      <c r="J144" s="56">
        <v>2200</v>
      </c>
      <c r="K144" s="56">
        <v>36700</v>
      </c>
      <c r="L144" s="56">
        <v>1411.54</v>
      </c>
      <c r="M144" s="55">
        <v>5</v>
      </c>
    </row>
    <row r="145" spans="1:13">
      <c r="A145" s="53" t="s">
        <v>227</v>
      </c>
      <c r="B145" s="54">
        <v>30500</v>
      </c>
      <c r="C145" s="55" t="s">
        <v>43</v>
      </c>
      <c r="D145" s="55" t="s">
        <v>255</v>
      </c>
      <c r="E145" s="59">
        <v>15</v>
      </c>
      <c r="F145" s="55"/>
      <c r="G145" s="55"/>
      <c r="H145" s="56">
        <v>30500</v>
      </c>
      <c r="I145" s="55"/>
      <c r="J145" s="56">
        <v>2200</v>
      </c>
      <c r="K145" s="56">
        <v>32700</v>
      </c>
      <c r="L145" s="56">
        <v>1257.69</v>
      </c>
      <c r="M145" s="55">
        <v>3</v>
      </c>
    </row>
    <row r="146" spans="1:13">
      <c r="A146" s="53" t="s">
        <v>228</v>
      </c>
      <c r="B146" s="54">
        <v>65009</v>
      </c>
      <c r="C146" s="55" t="s">
        <v>229</v>
      </c>
      <c r="D146" s="55" t="s">
        <v>254</v>
      </c>
      <c r="E146" s="59">
        <v>8</v>
      </c>
      <c r="F146" s="56">
        <v>250</v>
      </c>
      <c r="G146" s="56">
        <v>200</v>
      </c>
      <c r="H146" s="56">
        <v>65459</v>
      </c>
      <c r="I146" s="55"/>
      <c r="J146" s="56">
        <v>2200</v>
      </c>
      <c r="K146" s="56">
        <v>67659</v>
      </c>
      <c r="L146" s="56">
        <v>2602.27</v>
      </c>
      <c r="M146" s="55">
        <v>26</v>
      </c>
    </row>
    <row r="147" spans="1:13">
      <c r="A147" s="53" t="s">
        <v>230</v>
      </c>
      <c r="B147" s="54">
        <v>37300</v>
      </c>
      <c r="C147" s="55" t="s">
        <v>71</v>
      </c>
      <c r="D147" s="55" t="s">
        <v>255</v>
      </c>
      <c r="E147" s="59">
        <v>24</v>
      </c>
      <c r="F147" s="55"/>
      <c r="G147" s="55"/>
      <c r="H147" s="56">
        <v>37300</v>
      </c>
      <c r="I147" s="55"/>
      <c r="J147" s="56">
        <v>2200</v>
      </c>
      <c r="K147" s="56">
        <v>39500</v>
      </c>
      <c r="L147" s="56">
        <v>1519.23</v>
      </c>
      <c r="M147" s="55">
        <v>6</v>
      </c>
    </row>
    <row r="148" spans="1:13">
      <c r="A148" s="53" t="s">
        <v>231</v>
      </c>
      <c r="B148" s="54">
        <v>32300</v>
      </c>
      <c r="C148" s="55" t="s">
        <v>108</v>
      </c>
      <c r="D148" s="55" t="s">
        <v>255</v>
      </c>
      <c r="E148" s="59">
        <v>9</v>
      </c>
      <c r="F148" s="55"/>
      <c r="G148" s="55"/>
      <c r="H148" s="56">
        <v>32300</v>
      </c>
      <c r="I148" s="55"/>
      <c r="J148" s="56">
        <v>2200</v>
      </c>
      <c r="K148" s="56">
        <v>34500</v>
      </c>
      <c r="L148" s="56">
        <v>1326.92</v>
      </c>
      <c r="M148" s="55">
        <v>4</v>
      </c>
    </row>
    <row r="149" spans="1:13">
      <c r="A149" s="53" t="s">
        <v>232</v>
      </c>
      <c r="B149" s="54">
        <v>36800</v>
      </c>
      <c r="C149" s="55" t="s">
        <v>36</v>
      </c>
      <c r="D149" s="55" t="s">
        <v>254</v>
      </c>
      <c r="E149" s="59">
        <v>0</v>
      </c>
      <c r="F149" s="55"/>
      <c r="G149" s="55"/>
      <c r="H149" s="56">
        <v>36800</v>
      </c>
      <c r="I149" s="55"/>
      <c r="J149" s="56">
        <v>2200</v>
      </c>
      <c r="K149" s="56">
        <v>39000</v>
      </c>
      <c r="L149" s="56">
        <v>1500</v>
      </c>
      <c r="M149" s="55">
        <v>6</v>
      </c>
    </row>
    <row r="150" spans="1:13">
      <c r="A150" s="53" t="s">
        <v>233</v>
      </c>
      <c r="B150" s="54">
        <v>34500</v>
      </c>
      <c r="C150" s="55" t="s">
        <v>56</v>
      </c>
      <c r="D150" s="55" t="s">
        <v>255</v>
      </c>
      <c r="E150" s="59">
        <v>6</v>
      </c>
      <c r="F150" s="55"/>
      <c r="G150" s="55"/>
      <c r="H150" s="56">
        <v>34500</v>
      </c>
      <c r="I150" s="55"/>
      <c r="J150" s="56">
        <v>2200</v>
      </c>
      <c r="K150" s="56">
        <v>36700</v>
      </c>
      <c r="L150" s="56">
        <v>1411.54</v>
      </c>
      <c r="M150" s="55">
        <v>4</v>
      </c>
    </row>
    <row r="151" spans="1:13">
      <c r="A151" s="53" t="s">
        <v>234</v>
      </c>
      <c r="B151" s="54">
        <v>52164</v>
      </c>
      <c r="C151" s="55" t="s">
        <v>85</v>
      </c>
      <c r="D151" s="55" t="s">
        <v>254</v>
      </c>
      <c r="E151" s="59">
        <v>7</v>
      </c>
      <c r="F151" s="55"/>
      <c r="G151" s="55"/>
      <c r="H151" s="56">
        <v>52164</v>
      </c>
      <c r="I151" s="55"/>
      <c r="J151" s="56">
        <v>2200</v>
      </c>
      <c r="K151" s="56">
        <v>54364</v>
      </c>
      <c r="L151" s="56">
        <v>2090.92</v>
      </c>
      <c r="M151" s="55">
        <v>16</v>
      </c>
    </row>
    <row r="152" spans="1:13">
      <c r="A152" s="53" t="s">
        <v>235</v>
      </c>
      <c r="B152" s="54">
        <v>32300</v>
      </c>
      <c r="C152" s="55" t="s">
        <v>198</v>
      </c>
      <c r="D152" s="55" t="s">
        <v>255</v>
      </c>
      <c r="E152" s="59">
        <v>18</v>
      </c>
      <c r="F152" s="55"/>
      <c r="G152" s="55"/>
      <c r="H152" s="56">
        <v>32300</v>
      </c>
      <c r="I152" s="55"/>
      <c r="J152" s="56">
        <v>2200</v>
      </c>
      <c r="K152" s="56">
        <v>34500</v>
      </c>
      <c r="L152" s="56">
        <v>1326.92</v>
      </c>
      <c r="M152" s="55">
        <v>4</v>
      </c>
    </row>
    <row r="153" spans="1:13">
      <c r="A153" s="53" t="s">
        <v>236</v>
      </c>
      <c r="B153" s="54">
        <v>42003</v>
      </c>
      <c r="C153" s="55" t="s">
        <v>119</v>
      </c>
      <c r="D153" s="55" t="s">
        <v>255</v>
      </c>
      <c r="E153" s="59">
        <v>22</v>
      </c>
      <c r="F153" s="55"/>
      <c r="G153" s="55"/>
      <c r="H153" s="56">
        <v>42003</v>
      </c>
      <c r="I153" s="55"/>
      <c r="J153" s="56">
        <v>2200</v>
      </c>
      <c r="K153" s="56">
        <v>44203</v>
      </c>
      <c r="L153" s="56">
        <v>1700.12</v>
      </c>
      <c r="M153" s="55">
        <v>10</v>
      </c>
    </row>
    <row r="154" spans="1:13">
      <c r="A154" s="53" t="s">
        <v>237</v>
      </c>
      <c r="B154" s="54">
        <v>52700</v>
      </c>
      <c r="C154" s="55" t="s">
        <v>238</v>
      </c>
      <c r="D154" s="55" t="s">
        <v>254</v>
      </c>
      <c r="E154" s="59">
        <v>36</v>
      </c>
      <c r="F154" s="55"/>
      <c r="G154" s="55"/>
      <c r="H154" s="56">
        <v>52700</v>
      </c>
      <c r="I154" s="55"/>
      <c r="J154" s="56">
        <v>2200</v>
      </c>
      <c r="K154" s="56">
        <v>54900</v>
      </c>
      <c r="L154" s="56">
        <v>2111.54</v>
      </c>
      <c r="M154" s="55">
        <v>13</v>
      </c>
    </row>
    <row r="155" spans="1:13">
      <c r="A155" s="53" t="s">
        <v>239</v>
      </c>
      <c r="B155" s="54">
        <v>51703</v>
      </c>
      <c r="C155" s="55" t="s">
        <v>229</v>
      </c>
      <c r="D155" s="55" t="s">
        <v>254</v>
      </c>
      <c r="E155" s="59">
        <v>8</v>
      </c>
      <c r="F155" s="55"/>
      <c r="G155" s="55"/>
      <c r="H155" s="56">
        <v>51703</v>
      </c>
      <c r="I155" s="55"/>
      <c r="J155" s="56">
        <v>2200</v>
      </c>
      <c r="K155" s="56">
        <v>53903</v>
      </c>
      <c r="L155" s="56">
        <v>2073.19</v>
      </c>
      <c r="M155" s="55">
        <v>15</v>
      </c>
    </row>
    <row r="156" spans="1:13">
      <c r="A156" s="53" t="s">
        <v>240</v>
      </c>
      <c r="B156" s="55"/>
      <c r="C156" s="55"/>
      <c r="D156" s="55" t="s">
        <v>255</v>
      </c>
      <c r="E156" s="59">
        <v>0</v>
      </c>
      <c r="F156" s="55"/>
      <c r="G156" s="55"/>
      <c r="H156" s="55"/>
      <c r="I156" s="55"/>
      <c r="J156" s="55"/>
      <c r="K156" s="56">
        <v>30000</v>
      </c>
      <c r="L156" s="56">
        <v>1153.8499999999999</v>
      </c>
      <c r="M156" s="55">
        <v>1</v>
      </c>
    </row>
    <row r="157" spans="1:13">
      <c r="A157" s="53" t="s">
        <v>241</v>
      </c>
      <c r="B157" s="54">
        <v>32300</v>
      </c>
      <c r="C157" s="55" t="s">
        <v>43</v>
      </c>
      <c r="D157" s="55" t="s">
        <v>255</v>
      </c>
      <c r="E157" s="59">
        <v>15</v>
      </c>
      <c r="F157" s="55"/>
      <c r="G157" s="55"/>
      <c r="H157" s="56">
        <v>32300</v>
      </c>
      <c r="I157" s="55"/>
      <c r="J157" s="56">
        <v>2200</v>
      </c>
      <c r="K157" s="56">
        <v>34500</v>
      </c>
      <c r="L157" s="56">
        <v>1326.92</v>
      </c>
      <c r="M157" s="55">
        <v>4</v>
      </c>
    </row>
    <row r="158" spans="1:13">
      <c r="A158" s="53" t="s">
        <v>242</v>
      </c>
      <c r="B158" s="54">
        <v>39403</v>
      </c>
      <c r="C158" s="55" t="s">
        <v>89</v>
      </c>
      <c r="D158" s="55" t="s">
        <v>255</v>
      </c>
      <c r="E158" s="59">
        <v>25</v>
      </c>
      <c r="F158" s="55"/>
      <c r="G158" s="55"/>
      <c r="H158" s="56">
        <v>39403</v>
      </c>
      <c r="I158" s="55"/>
      <c r="J158" s="56">
        <v>2200</v>
      </c>
      <c r="K158" s="56">
        <v>41603</v>
      </c>
      <c r="L158" s="56">
        <v>1600.12</v>
      </c>
      <c r="M158" s="55">
        <v>8</v>
      </c>
    </row>
    <row r="159" spans="1:13">
      <c r="A159" s="53" t="s">
        <v>243</v>
      </c>
      <c r="B159" s="54">
        <v>55478</v>
      </c>
      <c r="C159" s="55" t="s">
        <v>244</v>
      </c>
      <c r="D159" s="55" t="s">
        <v>256</v>
      </c>
      <c r="E159" s="59">
        <v>5</v>
      </c>
      <c r="F159" s="55"/>
      <c r="G159" s="55"/>
      <c r="H159" s="56">
        <v>55478</v>
      </c>
      <c r="I159" s="55"/>
      <c r="J159" s="56">
        <v>2200</v>
      </c>
      <c r="K159" s="56">
        <v>57678</v>
      </c>
      <c r="L159" s="56">
        <v>2218.38</v>
      </c>
      <c r="M159" s="55">
        <v>16</v>
      </c>
    </row>
    <row r="160" spans="1:13">
      <c r="A160" s="53" t="s">
        <v>245</v>
      </c>
      <c r="B160" s="55"/>
      <c r="C160" s="55"/>
      <c r="D160" s="55" t="s">
        <v>255</v>
      </c>
      <c r="E160" s="59">
        <v>0</v>
      </c>
      <c r="F160" s="55"/>
      <c r="G160" s="55"/>
      <c r="H160" s="55"/>
      <c r="I160" s="55"/>
      <c r="J160" s="55"/>
      <c r="K160" s="56">
        <v>32600</v>
      </c>
      <c r="L160" s="56">
        <v>1253.8499999999999</v>
      </c>
      <c r="M160" s="55">
        <v>1</v>
      </c>
    </row>
    <row r="161" spans="1:13">
      <c r="A161" s="53" t="s">
        <v>246</v>
      </c>
      <c r="B161" s="54">
        <v>40400</v>
      </c>
      <c r="C161" s="55" t="s">
        <v>89</v>
      </c>
      <c r="D161" s="55" t="s">
        <v>255</v>
      </c>
      <c r="E161" s="59">
        <v>25</v>
      </c>
      <c r="F161" s="55"/>
      <c r="G161" s="55"/>
      <c r="H161" s="56">
        <v>40400</v>
      </c>
      <c r="I161" s="55"/>
      <c r="J161" s="56">
        <v>2200</v>
      </c>
      <c r="K161" s="56">
        <v>42600</v>
      </c>
      <c r="L161" s="56">
        <v>1638.46</v>
      </c>
      <c r="M161" s="55">
        <v>8</v>
      </c>
    </row>
    <row r="162" spans="1:13">
      <c r="A162" s="53" t="s">
        <v>247</v>
      </c>
      <c r="B162" s="54">
        <v>39403</v>
      </c>
      <c r="C162" s="55" t="s">
        <v>87</v>
      </c>
      <c r="D162" s="55" t="s">
        <v>255</v>
      </c>
      <c r="E162" s="59">
        <v>27</v>
      </c>
      <c r="F162" s="55"/>
      <c r="G162" s="55"/>
      <c r="H162" s="56">
        <v>39403</v>
      </c>
      <c r="I162" s="55"/>
      <c r="J162" s="56">
        <v>2200</v>
      </c>
      <c r="K162" s="56">
        <v>41603</v>
      </c>
      <c r="L162" s="56">
        <v>1600.12</v>
      </c>
      <c r="M162" s="55">
        <v>8</v>
      </c>
    </row>
    <row r="163" spans="1:13">
      <c r="A163" s="53" t="s">
        <v>248</v>
      </c>
      <c r="B163" s="54">
        <v>47803</v>
      </c>
      <c r="C163" s="55" t="s">
        <v>249</v>
      </c>
      <c r="D163" s="55" t="s">
        <v>254</v>
      </c>
      <c r="E163" s="59">
        <v>7</v>
      </c>
      <c r="F163" s="55"/>
      <c r="G163" s="55"/>
      <c r="H163" s="56">
        <v>47803</v>
      </c>
      <c r="I163" s="55"/>
      <c r="J163" s="56">
        <v>2200</v>
      </c>
      <c r="K163" s="56">
        <v>50003</v>
      </c>
      <c r="L163" s="56">
        <v>1923.19</v>
      </c>
      <c r="M163" s="55">
        <v>14</v>
      </c>
    </row>
  </sheetData>
  <pageMargins left="1.25" right="1.25" top="1" bottom="1" header="0.5" footer="0.75"/>
  <pageSetup fitToWidth="0" fitToHeight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Y209"/>
  <sheetViews>
    <sheetView showGridLines="0" topLeftCell="A171" zoomScaleNormal="75" zoomScaleSheetLayoutView="100" workbookViewId="0"/>
  </sheetViews>
  <sheetFormatPr defaultColWidth="10.7109375" defaultRowHeight="12.75"/>
  <cols>
    <col min="1" max="1" width="10.7109375" style="1" customWidth="1"/>
    <col min="2" max="2" width="14.85546875" style="1" customWidth="1"/>
    <col min="3" max="3" width="10.5703125" style="1" customWidth="1"/>
    <col min="4" max="4" width="10.7109375" style="1" customWidth="1"/>
    <col min="5" max="5" width="11.28515625" style="1" customWidth="1"/>
    <col min="6" max="6" width="10.7109375" style="1" hidden="1" customWidth="1"/>
    <col min="7" max="7" width="13.28515625" style="1" customWidth="1"/>
    <col min="8" max="8" width="7.7109375" style="48" customWidth="1"/>
    <col min="9" max="9" width="11.7109375" style="1" bestFit="1" customWidth="1"/>
    <col min="10" max="10" width="11.7109375" style="1" customWidth="1"/>
    <col min="11" max="11" width="10.7109375" style="1"/>
    <col min="12" max="12" width="11.42578125" style="1" customWidth="1"/>
    <col min="13" max="13" width="9.140625" style="1" customWidth="1"/>
    <col min="14" max="14" width="8.140625" style="1" customWidth="1"/>
    <col min="15" max="15" width="7.42578125" style="1" customWidth="1"/>
    <col min="16" max="16" width="11.28515625" style="1" bestFit="1" customWidth="1"/>
    <col min="17" max="17" width="8.7109375" style="1" customWidth="1"/>
    <col min="18" max="21" width="10.85546875" style="1" customWidth="1"/>
    <col min="22" max="264" width="10.7109375" style="1"/>
    <col min="265" max="266" width="10.7109375" style="1" customWidth="1"/>
    <col min="267" max="267" width="12" style="1" customWidth="1"/>
    <col min="268" max="268" width="15.140625" style="1" customWidth="1"/>
    <col min="269" max="270" width="10.7109375" style="1" customWidth="1"/>
    <col min="271" max="271" width="12" style="1" customWidth="1"/>
    <col min="272" max="520" width="10.7109375" style="1"/>
    <col min="521" max="522" width="10.7109375" style="1" customWidth="1"/>
    <col min="523" max="523" width="12" style="1" customWidth="1"/>
    <col min="524" max="524" width="15.140625" style="1" customWidth="1"/>
    <col min="525" max="526" width="10.7109375" style="1" customWidth="1"/>
    <col min="527" max="527" width="12" style="1" customWidth="1"/>
    <col min="528" max="776" width="10.7109375" style="1"/>
    <col min="777" max="778" width="10.7109375" style="1" customWidth="1"/>
    <col min="779" max="779" width="12" style="1" customWidth="1"/>
    <col min="780" max="780" width="15.140625" style="1" customWidth="1"/>
    <col min="781" max="782" width="10.7109375" style="1" customWidth="1"/>
    <col min="783" max="783" width="12" style="1" customWidth="1"/>
    <col min="784" max="1032" width="10.7109375" style="1"/>
    <col min="1033" max="1034" width="10.7109375" style="1" customWidth="1"/>
    <col min="1035" max="1035" width="12" style="1" customWidth="1"/>
    <col min="1036" max="1036" width="15.140625" style="1" customWidth="1"/>
    <col min="1037" max="1038" width="10.7109375" style="1" customWidth="1"/>
    <col min="1039" max="1039" width="12" style="1" customWidth="1"/>
    <col min="1040" max="1288" width="10.7109375" style="1"/>
    <col min="1289" max="1290" width="10.7109375" style="1" customWidth="1"/>
    <col min="1291" max="1291" width="12" style="1" customWidth="1"/>
    <col min="1292" max="1292" width="15.140625" style="1" customWidth="1"/>
    <col min="1293" max="1294" width="10.7109375" style="1" customWidth="1"/>
    <col min="1295" max="1295" width="12" style="1" customWidth="1"/>
    <col min="1296" max="1544" width="10.7109375" style="1"/>
    <col min="1545" max="1546" width="10.7109375" style="1" customWidth="1"/>
    <col min="1547" max="1547" width="12" style="1" customWidth="1"/>
    <col min="1548" max="1548" width="15.140625" style="1" customWidth="1"/>
    <col min="1549" max="1550" width="10.7109375" style="1" customWidth="1"/>
    <col min="1551" max="1551" width="12" style="1" customWidth="1"/>
    <col min="1552" max="1800" width="10.7109375" style="1"/>
    <col min="1801" max="1802" width="10.7109375" style="1" customWidth="1"/>
    <col min="1803" max="1803" width="12" style="1" customWidth="1"/>
    <col min="1804" max="1804" width="15.140625" style="1" customWidth="1"/>
    <col min="1805" max="1806" width="10.7109375" style="1" customWidth="1"/>
    <col min="1807" max="1807" width="12" style="1" customWidth="1"/>
    <col min="1808" max="2056" width="10.7109375" style="1"/>
    <col min="2057" max="2058" width="10.7109375" style="1" customWidth="1"/>
    <col min="2059" max="2059" width="12" style="1" customWidth="1"/>
    <col min="2060" max="2060" width="15.140625" style="1" customWidth="1"/>
    <col min="2061" max="2062" width="10.7109375" style="1" customWidth="1"/>
    <col min="2063" max="2063" width="12" style="1" customWidth="1"/>
    <col min="2064" max="2312" width="10.7109375" style="1"/>
    <col min="2313" max="2314" width="10.7109375" style="1" customWidth="1"/>
    <col min="2315" max="2315" width="12" style="1" customWidth="1"/>
    <col min="2316" max="2316" width="15.140625" style="1" customWidth="1"/>
    <col min="2317" max="2318" width="10.7109375" style="1" customWidth="1"/>
    <col min="2319" max="2319" width="12" style="1" customWidth="1"/>
    <col min="2320" max="2568" width="10.7109375" style="1"/>
    <col min="2569" max="2570" width="10.7109375" style="1" customWidth="1"/>
    <col min="2571" max="2571" width="12" style="1" customWidth="1"/>
    <col min="2572" max="2572" width="15.140625" style="1" customWidth="1"/>
    <col min="2573" max="2574" width="10.7109375" style="1" customWidth="1"/>
    <col min="2575" max="2575" width="12" style="1" customWidth="1"/>
    <col min="2576" max="2824" width="10.7109375" style="1"/>
    <col min="2825" max="2826" width="10.7109375" style="1" customWidth="1"/>
    <col min="2827" max="2827" width="12" style="1" customWidth="1"/>
    <col min="2828" max="2828" width="15.140625" style="1" customWidth="1"/>
    <col min="2829" max="2830" width="10.7109375" style="1" customWidth="1"/>
    <col min="2831" max="2831" width="12" style="1" customWidth="1"/>
    <col min="2832" max="3080" width="10.7109375" style="1"/>
    <col min="3081" max="3082" width="10.7109375" style="1" customWidth="1"/>
    <col min="3083" max="3083" width="12" style="1" customWidth="1"/>
    <col min="3084" max="3084" width="15.140625" style="1" customWidth="1"/>
    <col min="3085" max="3086" width="10.7109375" style="1" customWidth="1"/>
    <col min="3087" max="3087" width="12" style="1" customWidth="1"/>
    <col min="3088" max="3336" width="10.7109375" style="1"/>
    <col min="3337" max="3338" width="10.7109375" style="1" customWidth="1"/>
    <col min="3339" max="3339" width="12" style="1" customWidth="1"/>
    <col min="3340" max="3340" width="15.140625" style="1" customWidth="1"/>
    <col min="3341" max="3342" width="10.7109375" style="1" customWidth="1"/>
    <col min="3343" max="3343" width="12" style="1" customWidth="1"/>
    <col min="3344" max="3592" width="10.7109375" style="1"/>
    <col min="3593" max="3594" width="10.7109375" style="1" customWidth="1"/>
    <col min="3595" max="3595" width="12" style="1" customWidth="1"/>
    <col min="3596" max="3596" width="15.140625" style="1" customWidth="1"/>
    <col min="3597" max="3598" width="10.7109375" style="1" customWidth="1"/>
    <col min="3599" max="3599" width="12" style="1" customWidth="1"/>
    <col min="3600" max="3848" width="10.7109375" style="1"/>
    <col min="3849" max="3850" width="10.7109375" style="1" customWidth="1"/>
    <col min="3851" max="3851" width="12" style="1" customWidth="1"/>
    <col min="3852" max="3852" width="15.140625" style="1" customWidth="1"/>
    <col min="3853" max="3854" width="10.7109375" style="1" customWidth="1"/>
    <col min="3855" max="3855" width="12" style="1" customWidth="1"/>
    <col min="3856" max="4104" width="10.7109375" style="1"/>
    <col min="4105" max="4106" width="10.7109375" style="1" customWidth="1"/>
    <col min="4107" max="4107" width="12" style="1" customWidth="1"/>
    <col min="4108" max="4108" width="15.140625" style="1" customWidth="1"/>
    <col min="4109" max="4110" width="10.7109375" style="1" customWidth="1"/>
    <col min="4111" max="4111" width="12" style="1" customWidth="1"/>
    <col min="4112" max="4360" width="10.7109375" style="1"/>
    <col min="4361" max="4362" width="10.7109375" style="1" customWidth="1"/>
    <col min="4363" max="4363" width="12" style="1" customWidth="1"/>
    <col min="4364" max="4364" width="15.140625" style="1" customWidth="1"/>
    <col min="4365" max="4366" width="10.7109375" style="1" customWidth="1"/>
    <col min="4367" max="4367" width="12" style="1" customWidth="1"/>
    <col min="4368" max="4616" width="10.7109375" style="1"/>
    <col min="4617" max="4618" width="10.7109375" style="1" customWidth="1"/>
    <col min="4619" max="4619" width="12" style="1" customWidth="1"/>
    <col min="4620" max="4620" width="15.140625" style="1" customWidth="1"/>
    <col min="4621" max="4622" width="10.7109375" style="1" customWidth="1"/>
    <col min="4623" max="4623" width="12" style="1" customWidth="1"/>
    <col min="4624" max="4872" width="10.7109375" style="1"/>
    <col min="4873" max="4874" width="10.7109375" style="1" customWidth="1"/>
    <col min="4875" max="4875" width="12" style="1" customWidth="1"/>
    <col min="4876" max="4876" width="15.140625" style="1" customWidth="1"/>
    <col min="4877" max="4878" width="10.7109375" style="1" customWidth="1"/>
    <col min="4879" max="4879" width="12" style="1" customWidth="1"/>
    <col min="4880" max="5128" width="10.7109375" style="1"/>
    <col min="5129" max="5130" width="10.7109375" style="1" customWidth="1"/>
    <col min="5131" max="5131" width="12" style="1" customWidth="1"/>
    <col min="5132" max="5132" width="15.140625" style="1" customWidth="1"/>
    <col min="5133" max="5134" width="10.7109375" style="1" customWidth="1"/>
    <col min="5135" max="5135" width="12" style="1" customWidth="1"/>
    <col min="5136" max="5384" width="10.7109375" style="1"/>
    <col min="5385" max="5386" width="10.7109375" style="1" customWidth="1"/>
    <col min="5387" max="5387" width="12" style="1" customWidth="1"/>
    <col min="5388" max="5388" width="15.140625" style="1" customWidth="1"/>
    <col min="5389" max="5390" width="10.7109375" style="1" customWidth="1"/>
    <col min="5391" max="5391" width="12" style="1" customWidth="1"/>
    <col min="5392" max="5640" width="10.7109375" style="1"/>
    <col min="5641" max="5642" width="10.7109375" style="1" customWidth="1"/>
    <col min="5643" max="5643" width="12" style="1" customWidth="1"/>
    <col min="5644" max="5644" width="15.140625" style="1" customWidth="1"/>
    <col min="5645" max="5646" width="10.7109375" style="1" customWidth="1"/>
    <col min="5647" max="5647" width="12" style="1" customWidth="1"/>
    <col min="5648" max="5896" width="10.7109375" style="1"/>
    <col min="5897" max="5898" width="10.7109375" style="1" customWidth="1"/>
    <col min="5899" max="5899" width="12" style="1" customWidth="1"/>
    <col min="5900" max="5900" width="15.140625" style="1" customWidth="1"/>
    <col min="5901" max="5902" width="10.7109375" style="1" customWidth="1"/>
    <col min="5903" max="5903" width="12" style="1" customWidth="1"/>
    <col min="5904" max="6152" width="10.7109375" style="1"/>
    <col min="6153" max="6154" width="10.7109375" style="1" customWidth="1"/>
    <col min="6155" max="6155" width="12" style="1" customWidth="1"/>
    <col min="6156" max="6156" width="15.140625" style="1" customWidth="1"/>
    <col min="6157" max="6158" width="10.7109375" style="1" customWidth="1"/>
    <col min="6159" max="6159" width="12" style="1" customWidth="1"/>
    <col min="6160" max="6408" width="10.7109375" style="1"/>
    <col min="6409" max="6410" width="10.7109375" style="1" customWidth="1"/>
    <col min="6411" max="6411" width="12" style="1" customWidth="1"/>
    <col min="6412" max="6412" width="15.140625" style="1" customWidth="1"/>
    <col min="6413" max="6414" width="10.7109375" style="1" customWidth="1"/>
    <col min="6415" max="6415" width="12" style="1" customWidth="1"/>
    <col min="6416" max="6664" width="10.7109375" style="1"/>
    <col min="6665" max="6666" width="10.7109375" style="1" customWidth="1"/>
    <col min="6667" max="6667" width="12" style="1" customWidth="1"/>
    <col min="6668" max="6668" width="15.140625" style="1" customWidth="1"/>
    <col min="6669" max="6670" width="10.7109375" style="1" customWidth="1"/>
    <col min="6671" max="6671" width="12" style="1" customWidth="1"/>
    <col min="6672" max="6920" width="10.7109375" style="1"/>
    <col min="6921" max="6922" width="10.7109375" style="1" customWidth="1"/>
    <col min="6923" max="6923" width="12" style="1" customWidth="1"/>
    <col min="6924" max="6924" width="15.140625" style="1" customWidth="1"/>
    <col min="6925" max="6926" width="10.7109375" style="1" customWidth="1"/>
    <col min="6927" max="6927" width="12" style="1" customWidth="1"/>
    <col min="6928" max="7176" width="10.7109375" style="1"/>
    <col min="7177" max="7178" width="10.7109375" style="1" customWidth="1"/>
    <col min="7179" max="7179" width="12" style="1" customWidth="1"/>
    <col min="7180" max="7180" width="15.140625" style="1" customWidth="1"/>
    <col min="7181" max="7182" width="10.7109375" style="1" customWidth="1"/>
    <col min="7183" max="7183" width="12" style="1" customWidth="1"/>
    <col min="7184" max="7432" width="10.7109375" style="1"/>
    <col min="7433" max="7434" width="10.7109375" style="1" customWidth="1"/>
    <col min="7435" max="7435" width="12" style="1" customWidth="1"/>
    <col min="7436" max="7436" width="15.140625" style="1" customWidth="1"/>
    <col min="7437" max="7438" width="10.7109375" style="1" customWidth="1"/>
    <col min="7439" max="7439" width="12" style="1" customWidth="1"/>
    <col min="7440" max="7688" width="10.7109375" style="1"/>
    <col min="7689" max="7690" width="10.7109375" style="1" customWidth="1"/>
    <col min="7691" max="7691" width="12" style="1" customWidth="1"/>
    <col min="7692" max="7692" width="15.140625" style="1" customWidth="1"/>
    <col min="7693" max="7694" width="10.7109375" style="1" customWidth="1"/>
    <col min="7695" max="7695" width="12" style="1" customWidth="1"/>
    <col min="7696" max="7944" width="10.7109375" style="1"/>
    <col min="7945" max="7946" width="10.7109375" style="1" customWidth="1"/>
    <col min="7947" max="7947" width="12" style="1" customWidth="1"/>
    <col min="7948" max="7948" width="15.140625" style="1" customWidth="1"/>
    <col min="7949" max="7950" width="10.7109375" style="1" customWidth="1"/>
    <col min="7951" max="7951" width="12" style="1" customWidth="1"/>
    <col min="7952" max="8200" width="10.7109375" style="1"/>
    <col min="8201" max="8202" width="10.7109375" style="1" customWidth="1"/>
    <col min="8203" max="8203" width="12" style="1" customWidth="1"/>
    <col min="8204" max="8204" width="15.140625" style="1" customWidth="1"/>
    <col min="8205" max="8206" width="10.7109375" style="1" customWidth="1"/>
    <col min="8207" max="8207" width="12" style="1" customWidth="1"/>
    <col min="8208" max="8456" width="10.7109375" style="1"/>
    <col min="8457" max="8458" width="10.7109375" style="1" customWidth="1"/>
    <col min="8459" max="8459" width="12" style="1" customWidth="1"/>
    <col min="8460" max="8460" width="15.140625" style="1" customWidth="1"/>
    <col min="8461" max="8462" width="10.7109375" style="1" customWidth="1"/>
    <col min="8463" max="8463" width="12" style="1" customWidth="1"/>
    <col min="8464" max="8712" width="10.7109375" style="1"/>
    <col min="8713" max="8714" width="10.7109375" style="1" customWidth="1"/>
    <col min="8715" max="8715" width="12" style="1" customWidth="1"/>
    <col min="8716" max="8716" width="15.140625" style="1" customWidth="1"/>
    <col min="8717" max="8718" width="10.7109375" style="1" customWidth="1"/>
    <col min="8719" max="8719" width="12" style="1" customWidth="1"/>
    <col min="8720" max="8968" width="10.7109375" style="1"/>
    <col min="8969" max="8970" width="10.7109375" style="1" customWidth="1"/>
    <col min="8971" max="8971" width="12" style="1" customWidth="1"/>
    <col min="8972" max="8972" width="15.140625" style="1" customWidth="1"/>
    <col min="8973" max="8974" width="10.7109375" style="1" customWidth="1"/>
    <col min="8975" max="8975" width="12" style="1" customWidth="1"/>
    <col min="8976" max="9224" width="10.7109375" style="1"/>
    <col min="9225" max="9226" width="10.7109375" style="1" customWidth="1"/>
    <col min="9227" max="9227" width="12" style="1" customWidth="1"/>
    <col min="9228" max="9228" width="15.140625" style="1" customWidth="1"/>
    <col min="9229" max="9230" width="10.7109375" style="1" customWidth="1"/>
    <col min="9231" max="9231" width="12" style="1" customWidth="1"/>
    <col min="9232" max="9480" width="10.7109375" style="1"/>
    <col min="9481" max="9482" width="10.7109375" style="1" customWidth="1"/>
    <col min="9483" max="9483" width="12" style="1" customWidth="1"/>
    <col min="9484" max="9484" width="15.140625" style="1" customWidth="1"/>
    <col min="9485" max="9486" width="10.7109375" style="1" customWidth="1"/>
    <col min="9487" max="9487" width="12" style="1" customWidth="1"/>
    <col min="9488" max="9736" width="10.7109375" style="1"/>
    <col min="9737" max="9738" width="10.7109375" style="1" customWidth="1"/>
    <col min="9739" max="9739" width="12" style="1" customWidth="1"/>
    <col min="9740" max="9740" width="15.140625" style="1" customWidth="1"/>
    <col min="9741" max="9742" width="10.7109375" style="1" customWidth="1"/>
    <col min="9743" max="9743" width="12" style="1" customWidth="1"/>
    <col min="9744" max="9992" width="10.7109375" style="1"/>
    <col min="9993" max="9994" width="10.7109375" style="1" customWidth="1"/>
    <col min="9995" max="9995" width="12" style="1" customWidth="1"/>
    <col min="9996" max="9996" width="15.140625" style="1" customWidth="1"/>
    <col min="9997" max="9998" width="10.7109375" style="1" customWidth="1"/>
    <col min="9999" max="9999" width="12" style="1" customWidth="1"/>
    <col min="10000" max="10248" width="10.7109375" style="1"/>
    <col min="10249" max="10250" width="10.7109375" style="1" customWidth="1"/>
    <col min="10251" max="10251" width="12" style="1" customWidth="1"/>
    <col min="10252" max="10252" width="15.140625" style="1" customWidth="1"/>
    <col min="10253" max="10254" width="10.7109375" style="1" customWidth="1"/>
    <col min="10255" max="10255" width="12" style="1" customWidth="1"/>
    <col min="10256" max="10504" width="10.7109375" style="1"/>
    <col min="10505" max="10506" width="10.7109375" style="1" customWidth="1"/>
    <col min="10507" max="10507" width="12" style="1" customWidth="1"/>
    <col min="10508" max="10508" width="15.140625" style="1" customWidth="1"/>
    <col min="10509" max="10510" width="10.7109375" style="1" customWidth="1"/>
    <col min="10511" max="10511" width="12" style="1" customWidth="1"/>
    <col min="10512" max="10760" width="10.7109375" style="1"/>
    <col min="10761" max="10762" width="10.7109375" style="1" customWidth="1"/>
    <col min="10763" max="10763" width="12" style="1" customWidth="1"/>
    <col min="10764" max="10764" width="15.140625" style="1" customWidth="1"/>
    <col min="10765" max="10766" width="10.7109375" style="1" customWidth="1"/>
    <col min="10767" max="10767" width="12" style="1" customWidth="1"/>
    <col min="10768" max="11016" width="10.7109375" style="1"/>
    <col min="11017" max="11018" width="10.7109375" style="1" customWidth="1"/>
    <col min="11019" max="11019" width="12" style="1" customWidth="1"/>
    <col min="11020" max="11020" width="15.140625" style="1" customWidth="1"/>
    <col min="11021" max="11022" width="10.7109375" style="1" customWidth="1"/>
    <col min="11023" max="11023" width="12" style="1" customWidth="1"/>
    <col min="11024" max="11272" width="10.7109375" style="1"/>
    <col min="11273" max="11274" width="10.7109375" style="1" customWidth="1"/>
    <col min="11275" max="11275" width="12" style="1" customWidth="1"/>
    <col min="11276" max="11276" width="15.140625" style="1" customWidth="1"/>
    <col min="11277" max="11278" width="10.7109375" style="1" customWidth="1"/>
    <col min="11279" max="11279" width="12" style="1" customWidth="1"/>
    <col min="11280" max="11528" width="10.7109375" style="1"/>
    <col min="11529" max="11530" width="10.7109375" style="1" customWidth="1"/>
    <col min="11531" max="11531" width="12" style="1" customWidth="1"/>
    <col min="11532" max="11532" width="15.140625" style="1" customWidth="1"/>
    <col min="11533" max="11534" width="10.7109375" style="1" customWidth="1"/>
    <col min="11535" max="11535" width="12" style="1" customWidth="1"/>
    <col min="11536" max="11784" width="10.7109375" style="1"/>
    <col min="11785" max="11786" width="10.7109375" style="1" customWidth="1"/>
    <col min="11787" max="11787" width="12" style="1" customWidth="1"/>
    <col min="11788" max="11788" width="15.140625" style="1" customWidth="1"/>
    <col min="11789" max="11790" width="10.7109375" style="1" customWidth="1"/>
    <col min="11791" max="11791" width="12" style="1" customWidth="1"/>
    <col min="11792" max="12040" width="10.7109375" style="1"/>
    <col min="12041" max="12042" width="10.7109375" style="1" customWidth="1"/>
    <col min="12043" max="12043" width="12" style="1" customWidth="1"/>
    <col min="12044" max="12044" width="15.140625" style="1" customWidth="1"/>
    <col min="12045" max="12046" width="10.7109375" style="1" customWidth="1"/>
    <col min="12047" max="12047" width="12" style="1" customWidth="1"/>
    <col min="12048" max="12296" width="10.7109375" style="1"/>
    <col min="12297" max="12298" width="10.7109375" style="1" customWidth="1"/>
    <col min="12299" max="12299" width="12" style="1" customWidth="1"/>
    <col min="12300" max="12300" width="15.140625" style="1" customWidth="1"/>
    <col min="12301" max="12302" width="10.7109375" style="1" customWidth="1"/>
    <col min="12303" max="12303" width="12" style="1" customWidth="1"/>
    <col min="12304" max="12552" width="10.7109375" style="1"/>
    <col min="12553" max="12554" width="10.7109375" style="1" customWidth="1"/>
    <col min="12555" max="12555" width="12" style="1" customWidth="1"/>
    <col min="12556" max="12556" width="15.140625" style="1" customWidth="1"/>
    <col min="12557" max="12558" width="10.7109375" style="1" customWidth="1"/>
    <col min="12559" max="12559" width="12" style="1" customWidth="1"/>
    <col min="12560" max="12808" width="10.7109375" style="1"/>
    <col min="12809" max="12810" width="10.7109375" style="1" customWidth="1"/>
    <col min="12811" max="12811" width="12" style="1" customWidth="1"/>
    <col min="12812" max="12812" width="15.140625" style="1" customWidth="1"/>
    <col min="12813" max="12814" width="10.7109375" style="1" customWidth="1"/>
    <col min="12815" max="12815" width="12" style="1" customWidth="1"/>
    <col min="12816" max="13064" width="10.7109375" style="1"/>
    <col min="13065" max="13066" width="10.7109375" style="1" customWidth="1"/>
    <col min="13067" max="13067" width="12" style="1" customWidth="1"/>
    <col min="13068" max="13068" width="15.140625" style="1" customWidth="1"/>
    <col min="13069" max="13070" width="10.7109375" style="1" customWidth="1"/>
    <col min="13071" max="13071" width="12" style="1" customWidth="1"/>
    <col min="13072" max="13320" width="10.7109375" style="1"/>
    <col min="13321" max="13322" width="10.7109375" style="1" customWidth="1"/>
    <col min="13323" max="13323" width="12" style="1" customWidth="1"/>
    <col min="13324" max="13324" width="15.140625" style="1" customWidth="1"/>
    <col min="13325" max="13326" width="10.7109375" style="1" customWidth="1"/>
    <col min="13327" max="13327" width="12" style="1" customWidth="1"/>
    <col min="13328" max="13576" width="10.7109375" style="1"/>
    <col min="13577" max="13578" width="10.7109375" style="1" customWidth="1"/>
    <col min="13579" max="13579" width="12" style="1" customWidth="1"/>
    <col min="13580" max="13580" width="15.140625" style="1" customWidth="1"/>
    <col min="13581" max="13582" width="10.7109375" style="1" customWidth="1"/>
    <col min="13583" max="13583" width="12" style="1" customWidth="1"/>
    <col min="13584" max="13832" width="10.7109375" style="1"/>
    <col min="13833" max="13834" width="10.7109375" style="1" customWidth="1"/>
    <col min="13835" max="13835" width="12" style="1" customWidth="1"/>
    <col min="13836" max="13836" width="15.140625" style="1" customWidth="1"/>
    <col min="13837" max="13838" width="10.7109375" style="1" customWidth="1"/>
    <col min="13839" max="13839" width="12" style="1" customWidth="1"/>
    <col min="13840" max="14088" width="10.7109375" style="1"/>
    <col min="14089" max="14090" width="10.7109375" style="1" customWidth="1"/>
    <col min="14091" max="14091" width="12" style="1" customWidth="1"/>
    <col min="14092" max="14092" width="15.140625" style="1" customWidth="1"/>
    <col min="14093" max="14094" width="10.7109375" style="1" customWidth="1"/>
    <col min="14095" max="14095" width="12" style="1" customWidth="1"/>
    <col min="14096" max="14344" width="10.7109375" style="1"/>
    <col min="14345" max="14346" width="10.7109375" style="1" customWidth="1"/>
    <col min="14347" max="14347" width="12" style="1" customWidth="1"/>
    <col min="14348" max="14348" width="15.140625" style="1" customWidth="1"/>
    <col min="14349" max="14350" width="10.7109375" style="1" customWidth="1"/>
    <col min="14351" max="14351" width="12" style="1" customWidth="1"/>
    <col min="14352" max="14600" width="10.7109375" style="1"/>
    <col min="14601" max="14602" width="10.7109375" style="1" customWidth="1"/>
    <col min="14603" max="14603" width="12" style="1" customWidth="1"/>
    <col min="14604" max="14604" width="15.140625" style="1" customWidth="1"/>
    <col min="14605" max="14606" width="10.7109375" style="1" customWidth="1"/>
    <col min="14607" max="14607" width="12" style="1" customWidth="1"/>
    <col min="14608" max="14856" width="10.7109375" style="1"/>
    <col min="14857" max="14858" width="10.7109375" style="1" customWidth="1"/>
    <col min="14859" max="14859" width="12" style="1" customWidth="1"/>
    <col min="14860" max="14860" width="15.140625" style="1" customWidth="1"/>
    <col min="14861" max="14862" width="10.7109375" style="1" customWidth="1"/>
    <col min="14863" max="14863" width="12" style="1" customWidth="1"/>
    <col min="14864" max="15112" width="10.7109375" style="1"/>
    <col min="15113" max="15114" width="10.7109375" style="1" customWidth="1"/>
    <col min="15115" max="15115" width="12" style="1" customWidth="1"/>
    <col min="15116" max="15116" width="15.140625" style="1" customWidth="1"/>
    <col min="15117" max="15118" width="10.7109375" style="1" customWidth="1"/>
    <col min="15119" max="15119" width="12" style="1" customWidth="1"/>
    <col min="15120" max="15368" width="10.7109375" style="1"/>
    <col min="15369" max="15370" width="10.7109375" style="1" customWidth="1"/>
    <col min="15371" max="15371" width="12" style="1" customWidth="1"/>
    <col min="15372" max="15372" width="15.140625" style="1" customWidth="1"/>
    <col min="15373" max="15374" width="10.7109375" style="1" customWidth="1"/>
    <col min="15375" max="15375" width="12" style="1" customWidth="1"/>
    <col min="15376" max="15624" width="10.7109375" style="1"/>
    <col min="15625" max="15626" width="10.7109375" style="1" customWidth="1"/>
    <col min="15627" max="15627" width="12" style="1" customWidth="1"/>
    <col min="15628" max="15628" width="15.140625" style="1" customWidth="1"/>
    <col min="15629" max="15630" width="10.7109375" style="1" customWidth="1"/>
    <col min="15631" max="15631" width="12" style="1" customWidth="1"/>
    <col min="15632" max="15880" width="10.7109375" style="1"/>
    <col min="15881" max="15882" width="10.7109375" style="1" customWidth="1"/>
    <col min="15883" max="15883" width="12" style="1" customWidth="1"/>
    <col min="15884" max="15884" width="15.140625" style="1" customWidth="1"/>
    <col min="15885" max="15886" width="10.7109375" style="1" customWidth="1"/>
    <col min="15887" max="15887" width="12" style="1" customWidth="1"/>
    <col min="15888" max="16136" width="10.7109375" style="1"/>
    <col min="16137" max="16138" width="10.7109375" style="1" customWidth="1"/>
    <col min="16139" max="16139" width="12" style="1" customWidth="1"/>
    <col min="16140" max="16140" width="15.140625" style="1" customWidth="1"/>
    <col min="16141" max="16142" width="10.7109375" style="1" customWidth="1"/>
    <col min="16143" max="16143" width="12" style="1" customWidth="1"/>
    <col min="16144" max="16384" width="10.7109375" style="1"/>
  </cols>
  <sheetData>
    <row r="1" spans="1:51" ht="13.5" thickBot="1">
      <c r="A1" s="141" t="s">
        <v>288</v>
      </c>
      <c r="B1" s="48"/>
      <c r="C1" s="48"/>
      <c r="D1" s="48"/>
      <c r="E1" s="48"/>
      <c r="F1" s="48"/>
      <c r="G1" s="142" t="s">
        <v>12</v>
      </c>
      <c r="H1" s="121">
        <f>H187</f>
        <v>3.6511265531744545E-2</v>
      </c>
      <c r="I1" s="143" t="s">
        <v>281</v>
      </c>
      <c r="J1" s="96"/>
      <c r="K1" s="144">
        <f>K186</f>
        <v>3.5012207913830223E-2</v>
      </c>
      <c r="L1" s="145"/>
      <c r="M1" s="145"/>
      <c r="N1" s="145"/>
      <c r="O1" s="145"/>
      <c r="P1" s="146">
        <f>P186</f>
        <v>1.3611787247990365E-2</v>
      </c>
      <c r="Q1" s="145"/>
      <c r="R1" s="96" t="s">
        <v>311</v>
      </c>
      <c r="S1" s="96"/>
      <c r="T1" s="96"/>
      <c r="U1" s="96"/>
      <c r="V1" s="48"/>
    </row>
    <row r="2" spans="1:51" ht="13.5" thickBot="1">
      <c r="A2" s="141"/>
      <c r="B2" s="147"/>
      <c r="C2" s="147"/>
      <c r="D2" s="147"/>
      <c r="E2" s="48"/>
      <c r="F2" s="48"/>
      <c r="G2" s="247"/>
      <c r="H2" s="42">
        <v>0</v>
      </c>
      <c r="I2" s="148"/>
      <c r="J2" s="247" t="s">
        <v>1</v>
      </c>
      <c r="K2" s="42">
        <v>1595</v>
      </c>
      <c r="L2" s="60"/>
      <c r="M2" s="149" t="s">
        <v>260</v>
      </c>
      <c r="N2" s="49"/>
      <c r="O2" s="150" t="s">
        <v>0</v>
      </c>
      <c r="P2" s="149">
        <v>38000</v>
      </c>
      <c r="Q2" s="149" t="s">
        <v>305</v>
      </c>
      <c r="R2" s="149"/>
      <c r="S2" s="244">
        <f>S186</f>
        <v>3.3456235126096773E-2</v>
      </c>
      <c r="T2" s="149"/>
      <c r="U2" s="149"/>
      <c r="V2" s="151"/>
    </row>
    <row r="3" spans="1:51" ht="13.5" thickBot="1">
      <c r="A3" s="48"/>
      <c r="B3" s="48"/>
      <c r="C3" s="48"/>
      <c r="D3" s="48"/>
      <c r="E3" s="48"/>
      <c r="F3" s="48"/>
      <c r="G3" s="248"/>
      <c r="H3" s="43">
        <v>2.2700000000000001E-2</v>
      </c>
      <c r="I3" s="152" t="s">
        <v>260</v>
      </c>
      <c r="J3" s="248"/>
      <c r="K3" s="82">
        <v>2.69E-2</v>
      </c>
      <c r="L3" s="61"/>
      <c r="M3" s="48"/>
      <c r="N3" s="48"/>
      <c r="O3" s="48"/>
      <c r="P3" s="153">
        <v>700</v>
      </c>
      <c r="Q3" s="148"/>
      <c r="R3" s="154">
        <f>R186</f>
        <v>2.7777570676412965E-2</v>
      </c>
      <c r="S3" s="238">
        <v>270</v>
      </c>
      <c r="T3" s="237"/>
      <c r="U3" s="145"/>
      <c r="V3" s="151"/>
      <c r="X3" s="1">
        <v>1263</v>
      </c>
      <c r="Z3" s="6" t="s">
        <v>289</v>
      </c>
      <c r="AH3" s="243">
        <f>S3</f>
        <v>270</v>
      </c>
      <c r="AJ3" s="6" t="s">
        <v>313</v>
      </c>
    </row>
    <row r="4" spans="1:51" ht="13.5" thickBot="1">
      <c r="A4" s="48"/>
      <c r="B4" s="48"/>
      <c r="C4" s="48"/>
      <c r="D4" s="48"/>
      <c r="E4" s="155" t="s">
        <v>251</v>
      </c>
      <c r="F4" s="155"/>
      <c r="G4" s="45" t="s">
        <v>250</v>
      </c>
      <c r="H4" s="44" t="s">
        <v>13</v>
      </c>
      <c r="I4" s="156" t="s">
        <v>13</v>
      </c>
      <c r="J4" s="156" t="s">
        <v>13</v>
      </c>
      <c r="K4" s="157" t="s">
        <v>10</v>
      </c>
      <c r="L4" s="158" t="s">
        <v>10</v>
      </c>
      <c r="M4" s="159" t="s">
        <v>10</v>
      </c>
      <c r="N4" s="160"/>
      <c r="O4" s="161"/>
      <c r="P4" s="162" t="s">
        <v>261</v>
      </c>
      <c r="Q4" s="163" t="s">
        <v>261</v>
      </c>
      <c r="R4" s="164" t="s">
        <v>261</v>
      </c>
      <c r="S4" s="164" t="s">
        <v>261</v>
      </c>
      <c r="T4" s="164" t="s">
        <v>312</v>
      </c>
      <c r="U4" s="165" t="s">
        <v>309</v>
      </c>
      <c r="V4" s="151"/>
      <c r="X4" s="3"/>
      <c r="AH4" s="3"/>
    </row>
    <row r="5" spans="1:51" ht="13.5" thickBot="1">
      <c r="A5" s="48"/>
      <c r="B5" s="166" t="s">
        <v>20</v>
      </c>
      <c r="C5" s="166"/>
      <c r="D5" s="166"/>
      <c r="E5" s="167" t="s">
        <v>3</v>
      </c>
      <c r="F5" s="167" t="s">
        <v>4</v>
      </c>
      <c r="G5" s="45" t="s">
        <v>11</v>
      </c>
      <c r="H5" s="45" t="s">
        <v>5</v>
      </c>
      <c r="I5" s="45" t="s">
        <v>2</v>
      </c>
      <c r="J5" s="45" t="s">
        <v>2</v>
      </c>
      <c r="K5" s="168" t="s">
        <v>5</v>
      </c>
      <c r="L5" s="169" t="s">
        <v>6</v>
      </c>
      <c r="M5" s="170" t="s">
        <v>2</v>
      </c>
      <c r="N5" s="171" t="s">
        <v>4</v>
      </c>
      <c r="O5" s="172" t="s">
        <v>0</v>
      </c>
      <c r="P5" s="170" t="s">
        <v>6</v>
      </c>
      <c r="Q5" s="171"/>
      <c r="R5" s="172"/>
      <c r="S5" s="172"/>
      <c r="T5" s="172"/>
      <c r="U5" s="173" t="s">
        <v>261</v>
      </c>
      <c r="V5" s="151"/>
      <c r="W5" s="4"/>
      <c r="X5" s="4" t="str">
        <f>'info idea'!B3</f>
        <v>B</v>
      </c>
      <c r="Y5" s="118" t="str">
        <f>'info idea'!C3</f>
        <v>B + 18</v>
      </c>
      <c r="Z5" s="4" t="str">
        <f>'info idea'!D3</f>
        <v>M/MEQ</v>
      </c>
      <c r="AA5" s="109" t="str">
        <f>'info idea'!E3</f>
        <v>M+9</v>
      </c>
      <c r="AB5" s="110" t="str">
        <f>'info idea'!F3</f>
        <v>M+18</v>
      </c>
      <c r="AC5" s="110" t="str">
        <f>'info idea'!G3</f>
        <v>M+27</v>
      </c>
      <c r="AD5" s="111" t="str">
        <f>'info idea'!H3</f>
        <v>M+36</v>
      </c>
      <c r="AE5" s="89" t="s">
        <v>284</v>
      </c>
      <c r="AF5" s="91"/>
      <c r="AG5" s="4"/>
      <c r="AH5" s="4" t="str">
        <f>X5</f>
        <v>B</v>
      </c>
      <c r="AI5" s="239" t="str">
        <f t="shared" ref="AI5:AN5" si="0">Y5</f>
        <v>B + 18</v>
      </c>
      <c r="AJ5" s="4" t="str">
        <f t="shared" si="0"/>
        <v>M/MEQ</v>
      </c>
      <c r="AK5" s="240" t="str">
        <f t="shared" si="0"/>
        <v>M+9</v>
      </c>
      <c r="AL5" s="241" t="str">
        <f t="shared" si="0"/>
        <v>M+18</v>
      </c>
      <c r="AM5" s="241" t="str">
        <f t="shared" si="0"/>
        <v>M+27</v>
      </c>
      <c r="AN5" s="242" t="str">
        <f t="shared" si="0"/>
        <v>M+36</v>
      </c>
      <c r="AO5" s="89" t="s">
        <v>284</v>
      </c>
      <c r="AQ5" s="4"/>
      <c r="AR5" s="4"/>
      <c r="AS5" s="118"/>
      <c r="AT5" s="4"/>
      <c r="AU5" s="109"/>
      <c r="AV5" s="110"/>
      <c r="AW5" s="110"/>
      <c r="AX5" s="111"/>
      <c r="AY5" s="89"/>
    </row>
    <row r="6" spans="1:51">
      <c r="A6" s="48">
        <v>1</v>
      </c>
      <c r="B6" s="232" t="str">
        <f>Sheet1!A53</f>
        <v>Golfieri, Angela</v>
      </c>
      <c r="C6" s="175" t="str">
        <f>Sheet1!D53</f>
        <v>b</v>
      </c>
      <c r="D6" s="176">
        <f>Sheet1!E53</f>
        <v>0</v>
      </c>
      <c r="E6" s="177" t="str">
        <f>Sheet1!C53</f>
        <v>B</v>
      </c>
      <c r="F6" s="155"/>
      <c r="G6" s="178">
        <v>30000</v>
      </c>
      <c r="H6" s="41">
        <f>I6-G6</f>
        <v>6000</v>
      </c>
      <c r="I6" s="179">
        <v>36000</v>
      </c>
      <c r="J6" s="179">
        <f>I6</f>
        <v>36000</v>
      </c>
      <c r="K6" s="41">
        <f>MAXA(($K$2),(J6*$K$3))</f>
        <v>1595</v>
      </c>
      <c r="L6" s="41">
        <f>K6+J6</f>
        <v>37595</v>
      </c>
      <c r="M6" s="41">
        <f>L6</f>
        <v>37595</v>
      </c>
      <c r="N6" s="180" t="s">
        <v>54</v>
      </c>
      <c r="O6" s="181">
        <v>1</v>
      </c>
      <c r="P6" s="46">
        <f>$P$2</f>
        <v>38000</v>
      </c>
      <c r="Q6" s="46">
        <f>R6-P6</f>
        <v>200</v>
      </c>
      <c r="R6" s="46">
        <v>38200</v>
      </c>
      <c r="S6" s="46">
        <f>R6+$S$3</f>
        <v>38470</v>
      </c>
      <c r="T6" s="46">
        <f>S6-R6</f>
        <v>270</v>
      </c>
      <c r="U6" s="46">
        <f>S6-M6</f>
        <v>875</v>
      </c>
      <c r="V6" s="182">
        <v>1</v>
      </c>
      <c r="W6" s="2">
        <f t="shared" ref="W6:W20" si="1">V6</f>
        <v>1</v>
      </c>
      <c r="X6" s="2">
        <v>38200</v>
      </c>
      <c r="Y6" s="119">
        <f>X6+1000</f>
        <v>39200</v>
      </c>
      <c r="Z6" s="2">
        <f t="shared" ref="Z6:Z20" si="2">Y6+1000</f>
        <v>40200</v>
      </c>
      <c r="AA6" s="112">
        <f>Z6+2000</f>
        <v>42200</v>
      </c>
      <c r="AB6" s="113">
        <f t="shared" ref="AB6:AE6" si="3">AA6+2000</f>
        <v>44200</v>
      </c>
      <c r="AC6" s="113">
        <f t="shared" si="3"/>
        <v>46200</v>
      </c>
      <c r="AD6" s="114">
        <f t="shared" si="3"/>
        <v>48200</v>
      </c>
      <c r="AE6" s="93">
        <f t="shared" si="3"/>
        <v>50200</v>
      </c>
      <c r="AF6" s="90"/>
      <c r="AG6" s="2">
        <v>1</v>
      </c>
      <c r="AH6" s="2">
        <f>X6+$S$3</f>
        <v>38470</v>
      </c>
      <c r="AI6" s="119">
        <f>AH6+1000</f>
        <v>39470</v>
      </c>
      <c r="AJ6" s="2">
        <f t="shared" ref="AJ6:AJ25" si="4">AI6+1000</f>
        <v>40470</v>
      </c>
      <c r="AK6" s="112">
        <f>AJ6+2000</f>
        <v>42470</v>
      </c>
      <c r="AL6" s="113">
        <f t="shared" ref="AL6:AL25" si="5">AK6+2000</f>
        <v>44470</v>
      </c>
      <c r="AM6" s="113">
        <f t="shared" ref="AM6:AM25" si="6">AL6+2000</f>
        <v>46470</v>
      </c>
      <c r="AN6" s="114">
        <f t="shared" ref="AN6:AN25" si="7">AM6+2000</f>
        <v>48470</v>
      </c>
      <c r="AO6" s="93">
        <f t="shared" ref="AO6:AO25" si="8">AN6+2000</f>
        <v>50470</v>
      </c>
      <c r="AQ6" s="2"/>
      <c r="AR6" s="2"/>
      <c r="AS6" s="119"/>
      <c r="AT6" s="2"/>
      <c r="AU6" s="112"/>
      <c r="AV6" s="113"/>
      <c r="AW6" s="113"/>
      <c r="AX6" s="114"/>
      <c r="AY6" s="93"/>
    </row>
    <row r="7" spans="1:51">
      <c r="A7" s="48">
        <f>A6+1</f>
        <v>2</v>
      </c>
      <c r="B7" s="174" t="str">
        <f>Sheet1!A16</f>
        <v>Buckley, Katie</v>
      </c>
      <c r="C7" s="175" t="str">
        <f>Sheet1!D16</f>
        <v>b</v>
      </c>
      <c r="D7" s="176">
        <f>Sheet1!E16</f>
        <v>0</v>
      </c>
      <c r="E7" s="177" t="str">
        <f>Sheet1!C16</f>
        <v>B</v>
      </c>
      <c r="F7" s="155"/>
      <c r="G7" s="178">
        <f>Sheet1!K16</f>
        <v>30000</v>
      </c>
      <c r="H7" s="41">
        <f t="shared" ref="H7:H39" si="9">I7-G7</f>
        <v>6000</v>
      </c>
      <c r="I7" s="179">
        <v>36000</v>
      </c>
      <c r="J7" s="179">
        <f t="shared" ref="J7:J70" si="10">I7</f>
        <v>36000</v>
      </c>
      <c r="K7" s="41">
        <f t="shared" ref="K7:K70" si="11">MAXA(($K$2),(J7*$K$3))</f>
        <v>1595</v>
      </c>
      <c r="L7" s="41">
        <f t="shared" ref="L7:L70" si="12">K7+J7</f>
        <v>37595</v>
      </c>
      <c r="M7" s="41">
        <f t="shared" ref="M7:M70" si="13">L7</f>
        <v>37595</v>
      </c>
      <c r="N7" s="180" t="s">
        <v>54</v>
      </c>
      <c r="O7" s="181">
        <v>1</v>
      </c>
      <c r="P7" s="46">
        <f t="shared" ref="P7:P34" si="14">$P$2</f>
        <v>38000</v>
      </c>
      <c r="Q7" s="46">
        <f t="shared" ref="Q7:Q70" si="15">R7-P7</f>
        <v>200</v>
      </c>
      <c r="R7" s="46">
        <v>38200</v>
      </c>
      <c r="S7" s="46">
        <f t="shared" ref="S7:S70" si="16">R7+$S$3</f>
        <v>38470</v>
      </c>
      <c r="T7" s="46">
        <f t="shared" ref="T7:T70" si="17">S7-R7</f>
        <v>270</v>
      </c>
      <c r="U7" s="46">
        <f t="shared" ref="U7:U70" si="18">S7-M7</f>
        <v>875</v>
      </c>
      <c r="V7" s="182">
        <f t="shared" ref="V7:V30" si="19">+V6+1</f>
        <v>2</v>
      </c>
      <c r="W7" s="2">
        <f t="shared" si="1"/>
        <v>2</v>
      </c>
      <c r="X7" s="2">
        <f>X6+$X$3</f>
        <v>39463</v>
      </c>
      <c r="Y7" s="119">
        <f t="shared" ref="Y7" si="20">X7+1000</f>
        <v>40463</v>
      </c>
      <c r="Z7" s="2">
        <f t="shared" si="2"/>
        <v>41463</v>
      </c>
      <c r="AA7" s="112">
        <f t="shared" ref="AA7:AE7" si="21">Z7+2000</f>
        <v>43463</v>
      </c>
      <c r="AB7" s="113">
        <f t="shared" si="21"/>
        <v>45463</v>
      </c>
      <c r="AC7" s="113">
        <f t="shared" si="21"/>
        <v>47463</v>
      </c>
      <c r="AD7" s="114">
        <f t="shared" si="21"/>
        <v>49463</v>
      </c>
      <c r="AE7" s="93">
        <f t="shared" si="21"/>
        <v>51463</v>
      </c>
      <c r="AF7" s="90"/>
      <c r="AG7" s="2">
        <f>+AG6+1</f>
        <v>2</v>
      </c>
      <c r="AH7" s="2">
        <f t="shared" ref="AH7:AH25" si="22">X7+$S$3</f>
        <v>39733</v>
      </c>
      <c r="AI7" s="119">
        <f t="shared" ref="AI7:AI25" si="23">AH7+1000</f>
        <v>40733</v>
      </c>
      <c r="AJ7" s="2">
        <f t="shared" si="4"/>
        <v>41733</v>
      </c>
      <c r="AK7" s="112">
        <f t="shared" ref="AK7:AK25" si="24">AJ7+2000</f>
        <v>43733</v>
      </c>
      <c r="AL7" s="113">
        <f t="shared" si="5"/>
        <v>45733</v>
      </c>
      <c r="AM7" s="113">
        <f t="shared" si="6"/>
        <v>47733</v>
      </c>
      <c r="AN7" s="114">
        <f t="shared" si="7"/>
        <v>49733</v>
      </c>
      <c r="AO7" s="93">
        <f t="shared" si="8"/>
        <v>51733</v>
      </c>
      <c r="AQ7" s="2"/>
      <c r="AR7" s="2"/>
      <c r="AS7" s="119"/>
      <c r="AT7" s="2"/>
      <c r="AU7" s="112"/>
      <c r="AV7" s="113"/>
      <c r="AW7" s="113"/>
      <c r="AX7" s="114"/>
      <c r="AY7" s="93"/>
    </row>
    <row r="8" spans="1:51">
      <c r="A8" s="48">
        <f t="shared" ref="A8:A68" si="25">A7+1</f>
        <v>3</v>
      </c>
      <c r="B8" s="174" t="str">
        <f>Sheet1!A25</f>
        <v>Confair, Angela</v>
      </c>
      <c r="C8" s="175" t="str">
        <f>Sheet1!D25</f>
        <v>b</v>
      </c>
      <c r="D8" s="176">
        <f>Sheet1!E25</f>
        <v>0</v>
      </c>
      <c r="E8" s="177" t="str">
        <f>Sheet1!C25</f>
        <v>B</v>
      </c>
      <c r="F8" s="155"/>
      <c r="G8" s="178">
        <f>Sheet1!K25</f>
        <v>30000</v>
      </c>
      <c r="H8" s="41">
        <f t="shared" si="9"/>
        <v>6000</v>
      </c>
      <c r="I8" s="179">
        <v>36000</v>
      </c>
      <c r="J8" s="179">
        <f t="shared" si="10"/>
        <v>36000</v>
      </c>
      <c r="K8" s="41">
        <f t="shared" si="11"/>
        <v>1595</v>
      </c>
      <c r="L8" s="41">
        <f t="shared" si="12"/>
        <v>37595</v>
      </c>
      <c r="M8" s="41">
        <f t="shared" si="13"/>
        <v>37595</v>
      </c>
      <c r="N8" s="180" t="s">
        <v>54</v>
      </c>
      <c r="O8" s="181">
        <v>1</v>
      </c>
      <c r="P8" s="46">
        <f t="shared" si="14"/>
        <v>38000</v>
      </c>
      <c r="Q8" s="46">
        <f t="shared" si="15"/>
        <v>200</v>
      </c>
      <c r="R8" s="46">
        <v>38200</v>
      </c>
      <c r="S8" s="46">
        <f t="shared" si="16"/>
        <v>38470</v>
      </c>
      <c r="T8" s="46">
        <f t="shared" si="17"/>
        <v>270</v>
      </c>
      <c r="U8" s="46">
        <f t="shared" si="18"/>
        <v>875</v>
      </c>
      <c r="V8" s="182">
        <f t="shared" si="19"/>
        <v>3</v>
      </c>
      <c r="W8" s="2">
        <f t="shared" si="1"/>
        <v>3</v>
      </c>
      <c r="X8" s="2">
        <f t="shared" ref="X8:X25" si="26">X7+$X$3</f>
        <v>40726</v>
      </c>
      <c r="Y8" s="119">
        <f t="shared" ref="Y8" si="27">X8+1000</f>
        <v>41726</v>
      </c>
      <c r="Z8" s="2">
        <f t="shared" si="2"/>
        <v>42726</v>
      </c>
      <c r="AA8" s="112">
        <f t="shared" ref="AA8:AE8" si="28">Z8+2000</f>
        <v>44726</v>
      </c>
      <c r="AB8" s="113">
        <f t="shared" si="28"/>
        <v>46726</v>
      </c>
      <c r="AC8" s="113">
        <f t="shared" si="28"/>
        <v>48726</v>
      </c>
      <c r="AD8" s="114">
        <f t="shared" si="28"/>
        <v>50726</v>
      </c>
      <c r="AE8" s="93">
        <f t="shared" si="28"/>
        <v>52726</v>
      </c>
      <c r="AF8" s="90"/>
      <c r="AG8" s="2">
        <f t="shared" ref="AG8:AG25" si="29">+AG7+1</f>
        <v>3</v>
      </c>
      <c r="AH8" s="2">
        <f t="shared" si="22"/>
        <v>40996</v>
      </c>
      <c r="AI8" s="119">
        <f t="shared" si="23"/>
        <v>41996</v>
      </c>
      <c r="AJ8" s="2">
        <f t="shared" si="4"/>
        <v>42996</v>
      </c>
      <c r="AK8" s="112">
        <f t="shared" si="24"/>
        <v>44996</v>
      </c>
      <c r="AL8" s="113">
        <f t="shared" si="5"/>
        <v>46996</v>
      </c>
      <c r="AM8" s="113">
        <f t="shared" si="6"/>
        <v>48996</v>
      </c>
      <c r="AN8" s="114">
        <f t="shared" si="7"/>
        <v>50996</v>
      </c>
      <c r="AO8" s="93">
        <f t="shared" si="8"/>
        <v>52996</v>
      </c>
      <c r="AQ8" s="2"/>
      <c r="AR8" s="2"/>
      <c r="AS8" s="119"/>
      <c r="AT8" s="2"/>
      <c r="AU8" s="112"/>
      <c r="AV8" s="113"/>
      <c r="AW8" s="113"/>
      <c r="AX8" s="114"/>
      <c r="AY8" s="93"/>
    </row>
    <row r="9" spans="1:51">
      <c r="A9" s="48">
        <f t="shared" si="25"/>
        <v>4</v>
      </c>
      <c r="B9" s="174" t="str">
        <f>Sheet1!A29</f>
        <v>Crossley, Ty</v>
      </c>
      <c r="C9" s="175" t="str">
        <f>Sheet1!D29</f>
        <v>b</v>
      </c>
      <c r="D9" s="176">
        <f>Sheet1!E29</f>
        <v>0</v>
      </c>
      <c r="E9" s="177" t="str">
        <f>Sheet1!C29</f>
        <v>B</v>
      </c>
      <c r="F9" s="155"/>
      <c r="G9" s="178">
        <f>Sheet1!K29</f>
        <v>30000</v>
      </c>
      <c r="H9" s="41">
        <f t="shared" si="9"/>
        <v>6000</v>
      </c>
      <c r="I9" s="179">
        <v>36000</v>
      </c>
      <c r="J9" s="179">
        <f t="shared" si="10"/>
        <v>36000</v>
      </c>
      <c r="K9" s="41">
        <f t="shared" si="11"/>
        <v>1595</v>
      </c>
      <c r="L9" s="41">
        <f t="shared" si="12"/>
        <v>37595</v>
      </c>
      <c r="M9" s="41">
        <f t="shared" si="13"/>
        <v>37595</v>
      </c>
      <c r="N9" s="180" t="s">
        <v>54</v>
      </c>
      <c r="O9" s="181">
        <v>1</v>
      </c>
      <c r="P9" s="46">
        <f t="shared" si="14"/>
        <v>38000</v>
      </c>
      <c r="Q9" s="46">
        <f t="shared" si="15"/>
        <v>200</v>
      </c>
      <c r="R9" s="46">
        <v>38200</v>
      </c>
      <c r="S9" s="46">
        <f t="shared" si="16"/>
        <v>38470</v>
      </c>
      <c r="T9" s="46">
        <f t="shared" si="17"/>
        <v>270</v>
      </c>
      <c r="U9" s="46">
        <f t="shared" si="18"/>
        <v>875</v>
      </c>
      <c r="V9" s="182">
        <f t="shared" si="19"/>
        <v>4</v>
      </c>
      <c r="W9" s="2">
        <f t="shared" si="1"/>
        <v>4</v>
      </c>
      <c r="X9" s="2">
        <f t="shared" si="26"/>
        <v>41989</v>
      </c>
      <c r="Y9" s="119">
        <f t="shared" ref="Y9" si="30">X9+1000</f>
        <v>42989</v>
      </c>
      <c r="Z9" s="2">
        <f t="shared" si="2"/>
        <v>43989</v>
      </c>
      <c r="AA9" s="112">
        <f t="shared" ref="AA9:AE9" si="31">Z9+2000</f>
        <v>45989</v>
      </c>
      <c r="AB9" s="113">
        <f t="shared" si="31"/>
        <v>47989</v>
      </c>
      <c r="AC9" s="113">
        <f t="shared" si="31"/>
        <v>49989</v>
      </c>
      <c r="AD9" s="114">
        <f t="shared" si="31"/>
        <v>51989</v>
      </c>
      <c r="AE9" s="93">
        <f t="shared" si="31"/>
        <v>53989</v>
      </c>
      <c r="AF9" s="90"/>
      <c r="AG9" s="2">
        <f t="shared" si="29"/>
        <v>4</v>
      </c>
      <c r="AH9" s="2">
        <f t="shared" si="22"/>
        <v>42259</v>
      </c>
      <c r="AI9" s="119">
        <f t="shared" si="23"/>
        <v>43259</v>
      </c>
      <c r="AJ9" s="2">
        <f t="shared" si="4"/>
        <v>44259</v>
      </c>
      <c r="AK9" s="112">
        <f t="shared" si="24"/>
        <v>46259</v>
      </c>
      <c r="AL9" s="113">
        <f t="shared" si="5"/>
        <v>48259</v>
      </c>
      <c r="AM9" s="113">
        <f t="shared" si="6"/>
        <v>50259</v>
      </c>
      <c r="AN9" s="114">
        <f t="shared" si="7"/>
        <v>52259</v>
      </c>
      <c r="AO9" s="93">
        <f t="shared" si="8"/>
        <v>54259</v>
      </c>
      <c r="AQ9" s="2"/>
      <c r="AR9" s="2"/>
      <c r="AS9" s="119"/>
      <c r="AT9" s="2"/>
      <c r="AU9" s="112"/>
      <c r="AV9" s="113"/>
      <c r="AW9" s="113"/>
      <c r="AX9" s="114"/>
      <c r="AY9" s="93"/>
    </row>
    <row r="10" spans="1:51">
      <c r="A10" s="48">
        <f t="shared" si="25"/>
        <v>5</v>
      </c>
      <c r="B10" s="174" t="str">
        <f>Sheet1!A34</f>
        <v>Diak, Rhiannon</v>
      </c>
      <c r="C10" s="175" t="str">
        <f>Sheet1!D34</f>
        <v>b</v>
      </c>
      <c r="D10" s="176">
        <f>Sheet1!E34</f>
        <v>0</v>
      </c>
      <c r="E10" s="177" t="str">
        <f>Sheet1!C34</f>
        <v>B</v>
      </c>
      <c r="F10" s="155"/>
      <c r="G10" s="178">
        <f>Sheet1!K34</f>
        <v>30000</v>
      </c>
      <c r="H10" s="41">
        <f t="shared" si="9"/>
        <v>6000</v>
      </c>
      <c r="I10" s="179">
        <v>36000</v>
      </c>
      <c r="J10" s="179">
        <f t="shared" si="10"/>
        <v>36000</v>
      </c>
      <c r="K10" s="41">
        <f t="shared" si="11"/>
        <v>1595</v>
      </c>
      <c r="L10" s="41">
        <f t="shared" si="12"/>
        <v>37595</v>
      </c>
      <c r="M10" s="41">
        <f t="shared" si="13"/>
        <v>37595</v>
      </c>
      <c r="N10" s="180" t="s">
        <v>54</v>
      </c>
      <c r="O10" s="181">
        <v>1</v>
      </c>
      <c r="P10" s="46">
        <f t="shared" si="14"/>
        <v>38000</v>
      </c>
      <c r="Q10" s="46">
        <f t="shared" si="15"/>
        <v>200</v>
      </c>
      <c r="R10" s="46">
        <v>38200</v>
      </c>
      <c r="S10" s="46">
        <f t="shared" si="16"/>
        <v>38470</v>
      </c>
      <c r="T10" s="46">
        <f t="shared" si="17"/>
        <v>270</v>
      </c>
      <c r="U10" s="46">
        <f t="shared" si="18"/>
        <v>875</v>
      </c>
      <c r="V10" s="182">
        <f t="shared" si="19"/>
        <v>5</v>
      </c>
      <c r="W10" s="94">
        <f t="shared" si="1"/>
        <v>5</v>
      </c>
      <c r="X10" s="2">
        <f t="shared" si="26"/>
        <v>43252</v>
      </c>
      <c r="Y10" s="119">
        <f t="shared" ref="Y10" si="32">X10+1000</f>
        <v>44252</v>
      </c>
      <c r="Z10" s="2">
        <f t="shared" si="2"/>
        <v>45252</v>
      </c>
      <c r="AA10" s="112">
        <f t="shared" ref="AA10:AE10" si="33">Z10+2000</f>
        <v>47252</v>
      </c>
      <c r="AB10" s="113">
        <f t="shared" si="33"/>
        <v>49252</v>
      </c>
      <c r="AC10" s="113">
        <f t="shared" si="33"/>
        <v>51252</v>
      </c>
      <c r="AD10" s="114">
        <f t="shared" si="33"/>
        <v>53252</v>
      </c>
      <c r="AE10" s="93">
        <f t="shared" si="33"/>
        <v>55252</v>
      </c>
      <c r="AF10" s="90"/>
      <c r="AG10" s="2">
        <f t="shared" si="29"/>
        <v>5</v>
      </c>
      <c r="AH10" s="2">
        <f t="shared" si="22"/>
        <v>43522</v>
      </c>
      <c r="AI10" s="119">
        <f t="shared" si="23"/>
        <v>44522</v>
      </c>
      <c r="AJ10" s="2">
        <f t="shared" si="4"/>
        <v>45522</v>
      </c>
      <c r="AK10" s="112">
        <f t="shared" si="24"/>
        <v>47522</v>
      </c>
      <c r="AL10" s="113">
        <f t="shared" si="5"/>
        <v>49522</v>
      </c>
      <c r="AM10" s="113">
        <f t="shared" si="6"/>
        <v>51522</v>
      </c>
      <c r="AN10" s="114">
        <f t="shared" si="7"/>
        <v>53522</v>
      </c>
      <c r="AO10" s="93">
        <f t="shared" si="8"/>
        <v>55522</v>
      </c>
      <c r="AQ10" s="2"/>
      <c r="AR10" s="2"/>
      <c r="AS10" s="119"/>
      <c r="AT10" s="2"/>
      <c r="AU10" s="112"/>
      <c r="AV10" s="113"/>
      <c r="AW10" s="113"/>
      <c r="AX10" s="114"/>
      <c r="AY10" s="93"/>
    </row>
    <row r="11" spans="1:51">
      <c r="A11" s="48">
        <f t="shared" si="25"/>
        <v>6</v>
      </c>
      <c r="B11" s="174" t="str">
        <f>Sheet1!A42</f>
        <v>Erdman, Nicole</v>
      </c>
      <c r="C11" s="175" t="str">
        <f>Sheet1!D42</f>
        <v>b</v>
      </c>
      <c r="D11" s="176">
        <f>Sheet1!E42</f>
        <v>0</v>
      </c>
      <c r="E11" s="177" t="str">
        <f>Sheet1!C42</f>
        <v>B</v>
      </c>
      <c r="F11" s="155"/>
      <c r="G11" s="178">
        <f>Sheet1!K42</f>
        <v>30000</v>
      </c>
      <c r="H11" s="41">
        <f t="shared" si="9"/>
        <v>6000</v>
      </c>
      <c r="I11" s="179">
        <v>36000</v>
      </c>
      <c r="J11" s="179">
        <f t="shared" si="10"/>
        <v>36000</v>
      </c>
      <c r="K11" s="41">
        <f t="shared" si="11"/>
        <v>1595</v>
      </c>
      <c r="L11" s="41">
        <f t="shared" si="12"/>
        <v>37595</v>
      </c>
      <c r="M11" s="41">
        <f t="shared" si="13"/>
        <v>37595</v>
      </c>
      <c r="N11" s="180" t="s">
        <v>54</v>
      </c>
      <c r="O11" s="181">
        <v>1</v>
      </c>
      <c r="P11" s="46">
        <f t="shared" si="14"/>
        <v>38000</v>
      </c>
      <c r="Q11" s="46">
        <f t="shared" si="15"/>
        <v>200</v>
      </c>
      <c r="R11" s="46">
        <v>38200</v>
      </c>
      <c r="S11" s="46">
        <f t="shared" si="16"/>
        <v>38470</v>
      </c>
      <c r="T11" s="46">
        <f t="shared" si="17"/>
        <v>270</v>
      </c>
      <c r="U11" s="46">
        <f t="shared" si="18"/>
        <v>875</v>
      </c>
      <c r="V11" s="182">
        <f t="shared" si="19"/>
        <v>6</v>
      </c>
      <c r="W11" s="2">
        <f t="shared" si="1"/>
        <v>6</v>
      </c>
      <c r="X11" s="2">
        <f t="shared" si="26"/>
        <v>44515</v>
      </c>
      <c r="Y11" s="119">
        <f t="shared" ref="Y11" si="34">X11+1000</f>
        <v>45515</v>
      </c>
      <c r="Z11" s="2">
        <f t="shared" si="2"/>
        <v>46515</v>
      </c>
      <c r="AA11" s="112">
        <f t="shared" ref="AA11:AE11" si="35">Z11+2000</f>
        <v>48515</v>
      </c>
      <c r="AB11" s="113">
        <f t="shared" si="35"/>
        <v>50515</v>
      </c>
      <c r="AC11" s="113">
        <f t="shared" si="35"/>
        <v>52515</v>
      </c>
      <c r="AD11" s="114">
        <f t="shared" si="35"/>
        <v>54515</v>
      </c>
      <c r="AE11" s="93">
        <f t="shared" si="35"/>
        <v>56515</v>
      </c>
      <c r="AF11" s="90"/>
      <c r="AG11" s="2">
        <f t="shared" si="29"/>
        <v>6</v>
      </c>
      <c r="AH11" s="2">
        <f t="shared" si="22"/>
        <v>44785</v>
      </c>
      <c r="AI11" s="119">
        <f t="shared" si="23"/>
        <v>45785</v>
      </c>
      <c r="AJ11" s="2">
        <f t="shared" si="4"/>
        <v>46785</v>
      </c>
      <c r="AK11" s="112">
        <f t="shared" si="24"/>
        <v>48785</v>
      </c>
      <c r="AL11" s="113">
        <f t="shared" si="5"/>
        <v>50785</v>
      </c>
      <c r="AM11" s="113">
        <f t="shared" si="6"/>
        <v>52785</v>
      </c>
      <c r="AN11" s="114">
        <f t="shared" si="7"/>
        <v>54785</v>
      </c>
      <c r="AO11" s="93">
        <f t="shared" si="8"/>
        <v>56785</v>
      </c>
      <c r="AQ11" s="2"/>
      <c r="AR11" s="2"/>
      <c r="AS11" s="119"/>
      <c r="AT11" s="2"/>
      <c r="AU11" s="112"/>
      <c r="AV11" s="113"/>
      <c r="AW11" s="113"/>
      <c r="AX11" s="114"/>
      <c r="AY11" s="93"/>
    </row>
    <row r="12" spans="1:51">
      <c r="A12" s="48">
        <f t="shared" si="25"/>
        <v>7</v>
      </c>
      <c r="B12" s="174" t="str">
        <f>Sheet1!A75</f>
        <v>Kessler, Amber</v>
      </c>
      <c r="C12" s="175" t="str">
        <f>Sheet1!D75</f>
        <v>b</v>
      </c>
      <c r="D12" s="176">
        <f>Sheet1!E75</f>
        <v>0</v>
      </c>
      <c r="E12" s="177" t="str">
        <f>Sheet1!C75</f>
        <v>B</v>
      </c>
      <c r="F12" s="155"/>
      <c r="G12" s="178">
        <f>Sheet1!K75</f>
        <v>30000</v>
      </c>
      <c r="H12" s="41">
        <f t="shared" si="9"/>
        <v>6000</v>
      </c>
      <c r="I12" s="179">
        <v>36000</v>
      </c>
      <c r="J12" s="179">
        <f t="shared" si="10"/>
        <v>36000</v>
      </c>
      <c r="K12" s="41">
        <f t="shared" si="11"/>
        <v>1595</v>
      </c>
      <c r="L12" s="41">
        <f t="shared" si="12"/>
        <v>37595</v>
      </c>
      <c r="M12" s="41">
        <f t="shared" si="13"/>
        <v>37595</v>
      </c>
      <c r="N12" s="180" t="s">
        <v>54</v>
      </c>
      <c r="O12" s="181">
        <v>1</v>
      </c>
      <c r="P12" s="46">
        <f t="shared" si="14"/>
        <v>38000</v>
      </c>
      <c r="Q12" s="46">
        <f t="shared" si="15"/>
        <v>200</v>
      </c>
      <c r="R12" s="46">
        <v>38200</v>
      </c>
      <c r="S12" s="46">
        <f t="shared" si="16"/>
        <v>38470</v>
      </c>
      <c r="T12" s="46">
        <f t="shared" si="17"/>
        <v>270</v>
      </c>
      <c r="U12" s="46">
        <f t="shared" si="18"/>
        <v>875</v>
      </c>
      <c r="V12" s="182">
        <f t="shared" si="19"/>
        <v>7</v>
      </c>
      <c r="W12" s="2">
        <f t="shared" si="1"/>
        <v>7</v>
      </c>
      <c r="X12" s="2">
        <f t="shared" si="26"/>
        <v>45778</v>
      </c>
      <c r="Y12" s="119">
        <f t="shared" ref="Y12" si="36">X12+1000</f>
        <v>46778</v>
      </c>
      <c r="Z12" s="2">
        <f t="shared" si="2"/>
        <v>47778</v>
      </c>
      <c r="AA12" s="112">
        <f t="shared" ref="AA12:AE12" si="37">Z12+2000</f>
        <v>49778</v>
      </c>
      <c r="AB12" s="113">
        <f t="shared" si="37"/>
        <v>51778</v>
      </c>
      <c r="AC12" s="113">
        <f t="shared" si="37"/>
        <v>53778</v>
      </c>
      <c r="AD12" s="114">
        <f t="shared" si="37"/>
        <v>55778</v>
      </c>
      <c r="AE12" s="93">
        <f t="shared" si="37"/>
        <v>57778</v>
      </c>
      <c r="AF12" s="90"/>
      <c r="AG12" s="2">
        <f t="shared" si="29"/>
        <v>7</v>
      </c>
      <c r="AH12" s="2">
        <f t="shared" si="22"/>
        <v>46048</v>
      </c>
      <c r="AI12" s="119">
        <f t="shared" si="23"/>
        <v>47048</v>
      </c>
      <c r="AJ12" s="2">
        <f t="shared" si="4"/>
        <v>48048</v>
      </c>
      <c r="AK12" s="112">
        <f t="shared" si="24"/>
        <v>50048</v>
      </c>
      <c r="AL12" s="113">
        <f t="shared" si="5"/>
        <v>52048</v>
      </c>
      <c r="AM12" s="113">
        <f t="shared" si="6"/>
        <v>54048</v>
      </c>
      <c r="AN12" s="114">
        <f t="shared" si="7"/>
        <v>56048</v>
      </c>
      <c r="AO12" s="93">
        <f t="shared" si="8"/>
        <v>58048</v>
      </c>
      <c r="AQ12" s="2"/>
      <c r="AR12" s="2"/>
      <c r="AS12" s="119"/>
      <c r="AT12" s="2"/>
      <c r="AU12" s="112"/>
      <c r="AV12" s="113"/>
      <c r="AW12" s="113"/>
      <c r="AX12" s="114"/>
      <c r="AY12" s="93"/>
    </row>
    <row r="13" spans="1:51">
      <c r="A13" s="48">
        <f t="shared" si="25"/>
        <v>8</v>
      </c>
      <c r="B13" s="174" t="str">
        <f>Sheet1!A114</f>
        <v>Oto, Edith</v>
      </c>
      <c r="C13" s="175" t="str">
        <f>Sheet1!D114</f>
        <v>b</v>
      </c>
      <c r="D13" s="176">
        <f>Sheet1!E114</f>
        <v>0</v>
      </c>
      <c r="E13" s="177">
        <f>Sheet1!C114</f>
        <v>0</v>
      </c>
      <c r="F13" s="155"/>
      <c r="G13" s="178">
        <f>Sheet1!K114</f>
        <v>30000</v>
      </c>
      <c r="H13" s="41">
        <f t="shared" si="9"/>
        <v>6000</v>
      </c>
      <c r="I13" s="179">
        <v>36000</v>
      </c>
      <c r="J13" s="179">
        <f t="shared" si="10"/>
        <v>36000</v>
      </c>
      <c r="K13" s="41">
        <f t="shared" si="11"/>
        <v>1595</v>
      </c>
      <c r="L13" s="41">
        <f t="shared" si="12"/>
        <v>37595</v>
      </c>
      <c r="M13" s="41">
        <f t="shared" si="13"/>
        <v>37595</v>
      </c>
      <c r="N13" s="180" t="s">
        <v>54</v>
      </c>
      <c r="O13" s="181">
        <v>1</v>
      </c>
      <c r="P13" s="46">
        <f t="shared" si="14"/>
        <v>38000</v>
      </c>
      <c r="Q13" s="46">
        <f t="shared" si="15"/>
        <v>200</v>
      </c>
      <c r="R13" s="46">
        <v>38200</v>
      </c>
      <c r="S13" s="46">
        <f t="shared" si="16"/>
        <v>38470</v>
      </c>
      <c r="T13" s="46">
        <f t="shared" si="17"/>
        <v>270</v>
      </c>
      <c r="U13" s="46">
        <f t="shared" si="18"/>
        <v>875</v>
      </c>
      <c r="V13" s="182">
        <f t="shared" si="19"/>
        <v>8</v>
      </c>
      <c r="W13" s="2">
        <f t="shared" si="1"/>
        <v>8</v>
      </c>
      <c r="X13" s="2">
        <f t="shared" si="26"/>
        <v>47041</v>
      </c>
      <c r="Y13" s="119">
        <f t="shared" ref="Y13" si="38">X13+1000</f>
        <v>48041</v>
      </c>
      <c r="Z13" s="2">
        <f t="shared" si="2"/>
        <v>49041</v>
      </c>
      <c r="AA13" s="112">
        <f t="shared" ref="AA13:AE13" si="39">Z13+2000</f>
        <v>51041</v>
      </c>
      <c r="AB13" s="113">
        <f t="shared" si="39"/>
        <v>53041</v>
      </c>
      <c r="AC13" s="113">
        <f t="shared" si="39"/>
        <v>55041</v>
      </c>
      <c r="AD13" s="114">
        <f t="shared" si="39"/>
        <v>57041</v>
      </c>
      <c r="AE13" s="93">
        <f t="shared" si="39"/>
        <v>59041</v>
      </c>
      <c r="AF13" s="90"/>
      <c r="AG13" s="2">
        <f t="shared" si="29"/>
        <v>8</v>
      </c>
      <c r="AH13" s="2">
        <f t="shared" si="22"/>
        <v>47311</v>
      </c>
      <c r="AI13" s="119">
        <f t="shared" si="23"/>
        <v>48311</v>
      </c>
      <c r="AJ13" s="2">
        <f t="shared" si="4"/>
        <v>49311</v>
      </c>
      <c r="AK13" s="112">
        <f t="shared" si="24"/>
        <v>51311</v>
      </c>
      <c r="AL13" s="113">
        <f t="shared" si="5"/>
        <v>53311</v>
      </c>
      <c r="AM13" s="113">
        <f t="shared" si="6"/>
        <v>55311</v>
      </c>
      <c r="AN13" s="114">
        <f t="shared" si="7"/>
        <v>57311</v>
      </c>
      <c r="AO13" s="93">
        <f t="shared" si="8"/>
        <v>59311</v>
      </c>
      <c r="AQ13" s="2"/>
      <c r="AR13" s="2"/>
      <c r="AS13" s="119"/>
      <c r="AT13" s="2"/>
      <c r="AU13" s="112"/>
      <c r="AV13" s="113"/>
      <c r="AW13" s="113"/>
      <c r="AX13" s="114"/>
      <c r="AY13" s="93"/>
    </row>
    <row r="14" spans="1:51">
      <c r="A14" s="48">
        <f t="shared" si="25"/>
        <v>9</v>
      </c>
      <c r="B14" s="174" t="str">
        <f>Sheet1!A156</f>
        <v>Wislosky, Matt</v>
      </c>
      <c r="C14" s="175" t="str">
        <f>Sheet1!D156</f>
        <v>b</v>
      </c>
      <c r="D14" s="176">
        <f>Sheet1!E156</f>
        <v>0</v>
      </c>
      <c r="E14" s="177">
        <f>Sheet1!C156</f>
        <v>0</v>
      </c>
      <c r="F14" s="155"/>
      <c r="G14" s="178">
        <f>Sheet1!K156</f>
        <v>30000</v>
      </c>
      <c r="H14" s="41">
        <f t="shared" si="9"/>
        <v>6000</v>
      </c>
      <c r="I14" s="179">
        <v>36000</v>
      </c>
      <c r="J14" s="179">
        <f t="shared" si="10"/>
        <v>36000</v>
      </c>
      <c r="K14" s="41">
        <f t="shared" si="11"/>
        <v>1595</v>
      </c>
      <c r="L14" s="41">
        <f t="shared" si="12"/>
        <v>37595</v>
      </c>
      <c r="M14" s="41">
        <f t="shared" si="13"/>
        <v>37595</v>
      </c>
      <c r="N14" s="180" t="s">
        <v>54</v>
      </c>
      <c r="O14" s="181">
        <v>1</v>
      </c>
      <c r="P14" s="46">
        <f t="shared" si="14"/>
        <v>38000</v>
      </c>
      <c r="Q14" s="46">
        <f t="shared" si="15"/>
        <v>200</v>
      </c>
      <c r="R14" s="46">
        <v>38200</v>
      </c>
      <c r="S14" s="46">
        <f t="shared" si="16"/>
        <v>38470</v>
      </c>
      <c r="T14" s="46">
        <f t="shared" si="17"/>
        <v>270</v>
      </c>
      <c r="U14" s="46">
        <f t="shared" si="18"/>
        <v>875</v>
      </c>
      <c r="V14" s="182">
        <f t="shared" si="19"/>
        <v>9</v>
      </c>
      <c r="W14" s="2">
        <f t="shared" si="1"/>
        <v>9</v>
      </c>
      <c r="X14" s="2">
        <f t="shared" si="26"/>
        <v>48304</v>
      </c>
      <c r="Y14" s="119">
        <f t="shared" ref="Y14" si="40">X14+1000</f>
        <v>49304</v>
      </c>
      <c r="Z14" s="2">
        <f t="shared" si="2"/>
        <v>50304</v>
      </c>
      <c r="AA14" s="112">
        <f t="shared" ref="AA14:AE14" si="41">Z14+2000</f>
        <v>52304</v>
      </c>
      <c r="AB14" s="113">
        <f t="shared" si="41"/>
        <v>54304</v>
      </c>
      <c r="AC14" s="113">
        <f t="shared" si="41"/>
        <v>56304</v>
      </c>
      <c r="AD14" s="114">
        <f t="shared" si="41"/>
        <v>58304</v>
      </c>
      <c r="AE14" s="93">
        <f t="shared" si="41"/>
        <v>60304</v>
      </c>
      <c r="AF14" s="90"/>
      <c r="AG14" s="2">
        <f t="shared" si="29"/>
        <v>9</v>
      </c>
      <c r="AH14" s="2">
        <f t="shared" si="22"/>
        <v>48574</v>
      </c>
      <c r="AI14" s="119">
        <f t="shared" si="23"/>
        <v>49574</v>
      </c>
      <c r="AJ14" s="2">
        <f t="shared" si="4"/>
        <v>50574</v>
      </c>
      <c r="AK14" s="112">
        <f t="shared" si="24"/>
        <v>52574</v>
      </c>
      <c r="AL14" s="113">
        <f t="shared" si="5"/>
        <v>54574</v>
      </c>
      <c r="AM14" s="113">
        <f t="shared" si="6"/>
        <v>56574</v>
      </c>
      <c r="AN14" s="114">
        <f t="shared" si="7"/>
        <v>58574</v>
      </c>
      <c r="AO14" s="93">
        <f t="shared" si="8"/>
        <v>60574</v>
      </c>
      <c r="AQ14" s="2"/>
      <c r="AR14" s="2"/>
      <c r="AS14" s="119"/>
      <c r="AT14" s="2"/>
      <c r="AU14" s="112"/>
      <c r="AV14" s="113"/>
      <c r="AW14" s="113"/>
      <c r="AX14" s="114"/>
      <c r="AY14" s="93"/>
    </row>
    <row r="15" spans="1:51">
      <c r="A15" s="48">
        <f t="shared" si="25"/>
        <v>10</v>
      </c>
      <c r="B15" s="174" t="str">
        <f>Sheet1!A43</f>
        <v>Erdman, Sierra</v>
      </c>
      <c r="C15" s="175" t="str">
        <f>Sheet1!D43</f>
        <v>b</v>
      </c>
      <c r="D15" s="176">
        <f>Sheet1!E43</f>
        <v>0</v>
      </c>
      <c r="E15" s="177" t="str">
        <f>Sheet1!C43</f>
        <v>B</v>
      </c>
      <c r="F15" s="155"/>
      <c r="G15" s="178">
        <f>Sheet1!K43</f>
        <v>30200</v>
      </c>
      <c r="H15" s="41">
        <f t="shared" si="9"/>
        <v>5800</v>
      </c>
      <c r="I15" s="179">
        <v>36000</v>
      </c>
      <c r="J15" s="179">
        <f t="shared" si="10"/>
        <v>36000</v>
      </c>
      <c r="K15" s="41">
        <f t="shared" si="11"/>
        <v>1595</v>
      </c>
      <c r="L15" s="41">
        <f t="shared" si="12"/>
        <v>37595</v>
      </c>
      <c r="M15" s="41">
        <f t="shared" si="13"/>
        <v>37595</v>
      </c>
      <c r="N15" s="180" t="s">
        <v>54</v>
      </c>
      <c r="O15" s="181">
        <v>1</v>
      </c>
      <c r="P15" s="46">
        <f t="shared" si="14"/>
        <v>38000</v>
      </c>
      <c r="Q15" s="46">
        <f t="shared" si="15"/>
        <v>200</v>
      </c>
      <c r="R15" s="46">
        <v>38200</v>
      </c>
      <c r="S15" s="46">
        <f t="shared" si="16"/>
        <v>38470</v>
      </c>
      <c r="T15" s="46">
        <f t="shared" si="17"/>
        <v>270</v>
      </c>
      <c r="U15" s="46">
        <f t="shared" si="18"/>
        <v>875</v>
      </c>
      <c r="V15" s="182">
        <f t="shared" si="19"/>
        <v>10</v>
      </c>
      <c r="W15" s="2">
        <f t="shared" si="1"/>
        <v>10</v>
      </c>
      <c r="X15" s="2">
        <f t="shared" si="26"/>
        <v>49567</v>
      </c>
      <c r="Y15" s="119">
        <f t="shared" ref="Y15" si="42">X15+1000</f>
        <v>50567</v>
      </c>
      <c r="Z15" s="2">
        <f t="shared" si="2"/>
        <v>51567</v>
      </c>
      <c r="AA15" s="112">
        <f t="shared" ref="AA15:AE15" si="43">Z15+2000</f>
        <v>53567</v>
      </c>
      <c r="AB15" s="113">
        <f t="shared" si="43"/>
        <v>55567</v>
      </c>
      <c r="AC15" s="113">
        <f t="shared" si="43"/>
        <v>57567</v>
      </c>
      <c r="AD15" s="114">
        <f t="shared" si="43"/>
        <v>59567</v>
      </c>
      <c r="AE15" s="93">
        <f t="shared" si="43"/>
        <v>61567</v>
      </c>
      <c r="AF15" s="90"/>
      <c r="AG15" s="2">
        <f t="shared" si="29"/>
        <v>10</v>
      </c>
      <c r="AH15" s="2">
        <f t="shared" si="22"/>
        <v>49837</v>
      </c>
      <c r="AI15" s="119">
        <f t="shared" si="23"/>
        <v>50837</v>
      </c>
      <c r="AJ15" s="2">
        <f t="shared" si="4"/>
        <v>51837</v>
      </c>
      <c r="AK15" s="112">
        <f t="shared" si="24"/>
        <v>53837</v>
      </c>
      <c r="AL15" s="113">
        <f t="shared" si="5"/>
        <v>55837</v>
      </c>
      <c r="AM15" s="113">
        <f t="shared" si="6"/>
        <v>57837</v>
      </c>
      <c r="AN15" s="114">
        <f t="shared" si="7"/>
        <v>59837</v>
      </c>
      <c r="AO15" s="93">
        <f t="shared" si="8"/>
        <v>61837</v>
      </c>
      <c r="AQ15" s="2"/>
      <c r="AR15" s="2"/>
      <c r="AS15" s="119"/>
      <c r="AT15" s="2"/>
      <c r="AU15" s="112"/>
      <c r="AV15" s="113"/>
      <c r="AW15" s="113"/>
      <c r="AX15" s="114"/>
      <c r="AY15" s="93"/>
    </row>
    <row r="16" spans="1:51">
      <c r="A16" s="48">
        <f t="shared" si="25"/>
        <v>11</v>
      </c>
      <c r="B16" s="174" t="str">
        <f>Sheet1!A99</f>
        <v>McCabe, Deserae</v>
      </c>
      <c r="C16" s="175" t="str">
        <f>Sheet1!D99</f>
        <v>b</v>
      </c>
      <c r="D16" s="176">
        <f>Sheet1!E99</f>
        <v>0</v>
      </c>
      <c r="E16" s="177">
        <f>Sheet1!C99</f>
        <v>0</v>
      </c>
      <c r="F16" s="155"/>
      <c r="G16" s="178">
        <f>Sheet1!K99</f>
        <v>31000</v>
      </c>
      <c r="H16" s="41">
        <f t="shared" si="9"/>
        <v>5000</v>
      </c>
      <c r="I16" s="179">
        <v>36000</v>
      </c>
      <c r="J16" s="179">
        <f t="shared" si="10"/>
        <v>36000</v>
      </c>
      <c r="K16" s="41">
        <f t="shared" si="11"/>
        <v>1595</v>
      </c>
      <c r="L16" s="41">
        <f t="shared" si="12"/>
        <v>37595</v>
      </c>
      <c r="M16" s="41">
        <f t="shared" si="13"/>
        <v>37595</v>
      </c>
      <c r="N16" s="180" t="s">
        <v>54</v>
      </c>
      <c r="O16" s="181">
        <v>1</v>
      </c>
      <c r="P16" s="46">
        <f t="shared" si="14"/>
        <v>38000</v>
      </c>
      <c r="Q16" s="46">
        <f t="shared" si="15"/>
        <v>200</v>
      </c>
      <c r="R16" s="46">
        <v>38200</v>
      </c>
      <c r="S16" s="46">
        <f t="shared" si="16"/>
        <v>38470</v>
      </c>
      <c r="T16" s="46">
        <f t="shared" si="17"/>
        <v>270</v>
      </c>
      <c r="U16" s="46">
        <f t="shared" si="18"/>
        <v>875</v>
      </c>
      <c r="V16" s="182">
        <f t="shared" si="19"/>
        <v>11</v>
      </c>
      <c r="W16" s="2">
        <f t="shared" si="1"/>
        <v>11</v>
      </c>
      <c r="X16" s="2">
        <f t="shared" si="26"/>
        <v>50830</v>
      </c>
      <c r="Y16" s="119">
        <f t="shared" ref="Y16" si="44">X16+1000</f>
        <v>51830</v>
      </c>
      <c r="Z16" s="2">
        <f t="shared" si="2"/>
        <v>52830</v>
      </c>
      <c r="AA16" s="112">
        <f t="shared" ref="AA16:AE16" si="45">Z16+2000</f>
        <v>54830</v>
      </c>
      <c r="AB16" s="113">
        <f t="shared" si="45"/>
        <v>56830</v>
      </c>
      <c r="AC16" s="113">
        <f t="shared" si="45"/>
        <v>58830</v>
      </c>
      <c r="AD16" s="114">
        <f t="shared" si="45"/>
        <v>60830</v>
      </c>
      <c r="AE16" s="93">
        <f t="shared" si="45"/>
        <v>62830</v>
      </c>
      <c r="AF16" s="90"/>
      <c r="AG16" s="2">
        <f t="shared" si="29"/>
        <v>11</v>
      </c>
      <c r="AH16" s="2">
        <f t="shared" si="22"/>
        <v>51100</v>
      </c>
      <c r="AI16" s="119">
        <f t="shared" si="23"/>
        <v>52100</v>
      </c>
      <c r="AJ16" s="2">
        <f t="shared" si="4"/>
        <v>53100</v>
      </c>
      <c r="AK16" s="112">
        <f t="shared" si="24"/>
        <v>55100</v>
      </c>
      <c r="AL16" s="113">
        <f t="shared" si="5"/>
        <v>57100</v>
      </c>
      <c r="AM16" s="113">
        <f t="shared" si="6"/>
        <v>59100</v>
      </c>
      <c r="AN16" s="114">
        <f t="shared" si="7"/>
        <v>61100</v>
      </c>
      <c r="AO16" s="93">
        <f t="shared" si="8"/>
        <v>63100</v>
      </c>
      <c r="AQ16" s="2"/>
      <c r="AR16" s="2"/>
      <c r="AS16" s="119"/>
      <c r="AT16" s="2"/>
      <c r="AU16" s="112"/>
      <c r="AV16" s="113"/>
      <c r="AW16" s="113"/>
      <c r="AX16" s="114"/>
      <c r="AY16" s="93"/>
    </row>
    <row r="17" spans="1:51">
      <c r="A17" s="48">
        <f t="shared" si="25"/>
        <v>12</v>
      </c>
      <c r="B17" s="174" t="str">
        <f>Sheet1!A125</f>
        <v>Rickert, Jordan</v>
      </c>
      <c r="C17" s="175" t="str">
        <f>Sheet1!D125</f>
        <v>b</v>
      </c>
      <c r="D17" s="176">
        <f>Sheet1!E125</f>
        <v>0</v>
      </c>
      <c r="E17" s="177">
        <f>Sheet1!C125</f>
        <v>0</v>
      </c>
      <c r="F17" s="155"/>
      <c r="G17" s="178">
        <f>Sheet1!K125</f>
        <v>31000</v>
      </c>
      <c r="H17" s="41">
        <f t="shared" si="9"/>
        <v>5000</v>
      </c>
      <c r="I17" s="179">
        <v>36000</v>
      </c>
      <c r="J17" s="179">
        <f t="shared" si="10"/>
        <v>36000</v>
      </c>
      <c r="K17" s="41">
        <f t="shared" si="11"/>
        <v>1595</v>
      </c>
      <c r="L17" s="41">
        <f t="shared" si="12"/>
        <v>37595</v>
      </c>
      <c r="M17" s="41">
        <f t="shared" si="13"/>
        <v>37595</v>
      </c>
      <c r="N17" s="180" t="s">
        <v>54</v>
      </c>
      <c r="O17" s="181">
        <v>1</v>
      </c>
      <c r="P17" s="46">
        <f t="shared" si="14"/>
        <v>38000</v>
      </c>
      <c r="Q17" s="46">
        <f t="shared" si="15"/>
        <v>200</v>
      </c>
      <c r="R17" s="46">
        <v>38200</v>
      </c>
      <c r="S17" s="46">
        <f t="shared" si="16"/>
        <v>38470</v>
      </c>
      <c r="T17" s="46">
        <f t="shared" si="17"/>
        <v>270</v>
      </c>
      <c r="U17" s="46">
        <f t="shared" si="18"/>
        <v>875</v>
      </c>
      <c r="V17" s="182">
        <f t="shared" si="19"/>
        <v>12</v>
      </c>
      <c r="W17" s="2">
        <f t="shared" si="1"/>
        <v>12</v>
      </c>
      <c r="X17" s="2">
        <f t="shared" si="26"/>
        <v>52093</v>
      </c>
      <c r="Y17" s="119">
        <f t="shared" ref="Y17" si="46">X17+1000</f>
        <v>53093</v>
      </c>
      <c r="Z17" s="2">
        <f t="shared" si="2"/>
        <v>54093</v>
      </c>
      <c r="AA17" s="112">
        <f t="shared" ref="AA17:AE17" si="47">Z17+2000</f>
        <v>56093</v>
      </c>
      <c r="AB17" s="113">
        <f t="shared" si="47"/>
        <v>58093</v>
      </c>
      <c r="AC17" s="113">
        <f t="shared" si="47"/>
        <v>60093</v>
      </c>
      <c r="AD17" s="114">
        <f t="shared" si="47"/>
        <v>62093</v>
      </c>
      <c r="AE17" s="93">
        <f t="shared" si="47"/>
        <v>64093</v>
      </c>
      <c r="AF17" s="90"/>
      <c r="AG17" s="2">
        <f t="shared" si="29"/>
        <v>12</v>
      </c>
      <c r="AH17" s="2">
        <f t="shared" si="22"/>
        <v>52363</v>
      </c>
      <c r="AI17" s="119">
        <f t="shared" si="23"/>
        <v>53363</v>
      </c>
      <c r="AJ17" s="2">
        <f t="shared" si="4"/>
        <v>54363</v>
      </c>
      <c r="AK17" s="112">
        <f t="shared" si="24"/>
        <v>56363</v>
      </c>
      <c r="AL17" s="113">
        <f t="shared" si="5"/>
        <v>58363</v>
      </c>
      <c r="AM17" s="113">
        <f t="shared" si="6"/>
        <v>60363</v>
      </c>
      <c r="AN17" s="114">
        <f t="shared" si="7"/>
        <v>62363</v>
      </c>
      <c r="AO17" s="93">
        <f t="shared" si="8"/>
        <v>64363</v>
      </c>
      <c r="AQ17" s="2"/>
      <c r="AR17" s="2"/>
      <c r="AS17" s="119"/>
      <c r="AT17" s="2"/>
      <c r="AU17" s="112"/>
      <c r="AV17" s="113"/>
      <c r="AW17" s="113"/>
      <c r="AX17" s="114"/>
      <c r="AY17" s="93"/>
    </row>
    <row r="18" spans="1:51">
      <c r="A18" s="48">
        <f t="shared" si="25"/>
        <v>13</v>
      </c>
      <c r="B18" s="174" t="str">
        <f>Sheet1!A160</f>
        <v>Zettelmoyer, Deanna</v>
      </c>
      <c r="C18" s="175" t="str">
        <f>Sheet1!D160</f>
        <v>b</v>
      </c>
      <c r="D18" s="176">
        <f>Sheet1!E160</f>
        <v>0</v>
      </c>
      <c r="E18" s="177">
        <f>Sheet1!C160</f>
        <v>0</v>
      </c>
      <c r="F18" s="155"/>
      <c r="G18" s="178">
        <f>Sheet1!K160</f>
        <v>32600</v>
      </c>
      <c r="H18" s="41">
        <f t="shared" si="9"/>
        <v>3400</v>
      </c>
      <c r="I18" s="179">
        <v>36000</v>
      </c>
      <c r="J18" s="179">
        <f t="shared" si="10"/>
        <v>36000</v>
      </c>
      <c r="K18" s="41">
        <f t="shared" si="11"/>
        <v>1595</v>
      </c>
      <c r="L18" s="41">
        <f t="shared" si="12"/>
        <v>37595</v>
      </c>
      <c r="M18" s="41">
        <f t="shared" si="13"/>
        <v>37595</v>
      </c>
      <c r="N18" s="180" t="s">
        <v>54</v>
      </c>
      <c r="O18" s="181">
        <v>1</v>
      </c>
      <c r="P18" s="46">
        <f t="shared" si="14"/>
        <v>38000</v>
      </c>
      <c r="Q18" s="46">
        <f t="shared" si="15"/>
        <v>200</v>
      </c>
      <c r="R18" s="46">
        <v>38200</v>
      </c>
      <c r="S18" s="46">
        <f t="shared" si="16"/>
        <v>38470</v>
      </c>
      <c r="T18" s="46">
        <f t="shared" si="17"/>
        <v>270</v>
      </c>
      <c r="U18" s="46">
        <f t="shared" si="18"/>
        <v>875</v>
      </c>
      <c r="V18" s="182">
        <f t="shared" si="19"/>
        <v>13</v>
      </c>
      <c r="W18" s="2">
        <f t="shared" si="1"/>
        <v>13</v>
      </c>
      <c r="X18" s="2">
        <f t="shared" si="26"/>
        <v>53356</v>
      </c>
      <c r="Y18" s="119">
        <f t="shared" ref="Y18" si="48">X18+1000</f>
        <v>54356</v>
      </c>
      <c r="Z18" s="2">
        <f t="shared" si="2"/>
        <v>55356</v>
      </c>
      <c r="AA18" s="112">
        <f t="shared" ref="AA18:AE18" si="49">Z18+2000</f>
        <v>57356</v>
      </c>
      <c r="AB18" s="113">
        <f t="shared" si="49"/>
        <v>59356</v>
      </c>
      <c r="AC18" s="113">
        <f t="shared" si="49"/>
        <v>61356</v>
      </c>
      <c r="AD18" s="114">
        <f t="shared" si="49"/>
        <v>63356</v>
      </c>
      <c r="AE18" s="93">
        <f t="shared" si="49"/>
        <v>65356</v>
      </c>
      <c r="AF18" s="90"/>
      <c r="AG18" s="2">
        <f t="shared" si="29"/>
        <v>13</v>
      </c>
      <c r="AH18" s="2">
        <f t="shared" si="22"/>
        <v>53626</v>
      </c>
      <c r="AI18" s="119">
        <f t="shared" si="23"/>
        <v>54626</v>
      </c>
      <c r="AJ18" s="2">
        <f t="shared" si="4"/>
        <v>55626</v>
      </c>
      <c r="AK18" s="112">
        <f t="shared" si="24"/>
        <v>57626</v>
      </c>
      <c r="AL18" s="113">
        <f t="shared" si="5"/>
        <v>59626</v>
      </c>
      <c r="AM18" s="113">
        <f t="shared" si="6"/>
        <v>61626</v>
      </c>
      <c r="AN18" s="114">
        <f t="shared" si="7"/>
        <v>63626</v>
      </c>
      <c r="AO18" s="93">
        <f t="shared" si="8"/>
        <v>65626</v>
      </c>
      <c r="AQ18" s="2"/>
      <c r="AR18" s="2"/>
      <c r="AS18" s="119"/>
      <c r="AT18" s="2"/>
      <c r="AU18" s="112"/>
      <c r="AV18" s="113"/>
      <c r="AW18" s="113"/>
      <c r="AX18" s="114"/>
      <c r="AY18" s="93"/>
    </row>
    <row r="19" spans="1:51">
      <c r="A19" s="48">
        <f t="shared" si="25"/>
        <v>14</v>
      </c>
      <c r="B19" s="174" t="str">
        <f>Sheet1!A50</f>
        <v>Gittens, Rachel</v>
      </c>
      <c r="C19" s="175" t="str">
        <f>Sheet1!D50</f>
        <v>b</v>
      </c>
      <c r="D19" s="176">
        <f>Sheet1!E50</f>
        <v>0</v>
      </c>
      <c r="E19" s="177" t="str">
        <f>Sheet1!C50</f>
        <v>B</v>
      </c>
      <c r="F19" s="155"/>
      <c r="G19" s="178">
        <f>Sheet1!K50</f>
        <v>32700</v>
      </c>
      <c r="H19" s="41">
        <f t="shared" si="9"/>
        <v>3300</v>
      </c>
      <c r="I19" s="179">
        <v>36000</v>
      </c>
      <c r="J19" s="179">
        <f t="shared" si="10"/>
        <v>36000</v>
      </c>
      <c r="K19" s="41">
        <f t="shared" si="11"/>
        <v>1595</v>
      </c>
      <c r="L19" s="41">
        <f t="shared" si="12"/>
        <v>37595</v>
      </c>
      <c r="M19" s="41">
        <f t="shared" si="13"/>
        <v>37595</v>
      </c>
      <c r="N19" s="180" t="s">
        <v>54</v>
      </c>
      <c r="O19" s="181">
        <v>1</v>
      </c>
      <c r="P19" s="46">
        <f t="shared" si="14"/>
        <v>38000</v>
      </c>
      <c r="Q19" s="46">
        <f t="shared" si="15"/>
        <v>200</v>
      </c>
      <c r="R19" s="46">
        <v>38200</v>
      </c>
      <c r="S19" s="46">
        <f t="shared" si="16"/>
        <v>38470</v>
      </c>
      <c r="T19" s="46">
        <f t="shared" si="17"/>
        <v>270</v>
      </c>
      <c r="U19" s="46">
        <f t="shared" si="18"/>
        <v>875</v>
      </c>
      <c r="V19" s="182">
        <f t="shared" si="19"/>
        <v>14</v>
      </c>
      <c r="W19" s="2">
        <f t="shared" si="1"/>
        <v>14</v>
      </c>
      <c r="X19" s="2">
        <f t="shared" si="26"/>
        <v>54619</v>
      </c>
      <c r="Y19" s="119">
        <f t="shared" ref="Y19" si="50">X19+1000</f>
        <v>55619</v>
      </c>
      <c r="Z19" s="2">
        <f t="shared" si="2"/>
        <v>56619</v>
      </c>
      <c r="AA19" s="112">
        <f t="shared" ref="AA19:AE19" si="51">Z19+2000</f>
        <v>58619</v>
      </c>
      <c r="AB19" s="113">
        <f t="shared" si="51"/>
        <v>60619</v>
      </c>
      <c r="AC19" s="113">
        <f t="shared" si="51"/>
        <v>62619</v>
      </c>
      <c r="AD19" s="114">
        <f t="shared" si="51"/>
        <v>64619</v>
      </c>
      <c r="AE19" s="93">
        <f t="shared" si="51"/>
        <v>66619</v>
      </c>
      <c r="AF19" s="90"/>
      <c r="AG19" s="2">
        <f t="shared" si="29"/>
        <v>14</v>
      </c>
      <c r="AH19" s="2">
        <f t="shared" si="22"/>
        <v>54889</v>
      </c>
      <c r="AI19" s="119">
        <f t="shared" si="23"/>
        <v>55889</v>
      </c>
      <c r="AJ19" s="2">
        <f t="shared" si="4"/>
        <v>56889</v>
      </c>
      <c r="AK19" s="112">
        <f t="shared" si="24"/>
        <v>58889</v>
      </c>
      <c r="AL19" s="113">
        <f t="shared" si="5"/>
        <v>60889</v>
      </c>
      <c r="AM19" s="113">
        <f t="shared" si="6"/>
        <v>62889</v>
      </c>
      <c r="AN19" s="114">
        <f t="shared" si="7"/>
        <v>64889</v>
      </c>
      <c r="AO19" s="93">
        <f t="shared" si="8"/>
        <v>66889</v>
      </c>
      <c r="AQ19" s="2"/>
      <c r="AR19" s="2"/>
      <c r="AS19" s="119"/>
      <c r="AT19" s="2"/>
      <c r="AU19" s="112"/>
      <c r="AV19" s="113"/>
      <c r="AW19" s="113"/>
      <c r="AX19" s="114"/>
      <c r="AY19" s="93"/>
    </row>
    <row r="20" spans="1:51" ht="13.5" thickBot="1">
      <c r="A20" s="48">
        <f t="shared" si="25"/>
        <v>15</v>
      </c>
      <c r="B20" s="174" t="str">
        <f>Sheet1!A49</f>
        <v>Gaugler, Sarah</v>
      </c>
      <c r="C20" s="175" t="str">
        <f>Sheet1!D49</f>
        <v>b</v>
      </c>
      <c r="D20" s="176">
        <f>Sheet1!E49</f>
        <v>3</v>
      </c>
      <c r="E20" s="177" t="str">
        <f>Sheet1!C49</f>
        <v>B+3</v>
      </c>
      <c r="F20" s="155"/>
      <c r="G20" s="178">
        <f>Sheet1!K49</f>
        <v>32700</v>
      </c>
      <c r="H20" s="41">
        <f t="shared" si="9"/>
        <v>3300</v>
      </c>
      <c r="I20" s="179">
        <v>36000</v>
      </c>
      <c r="J20" s="179">
        <f t="shared" si="10"/>
        <v>36000</v>
      </c>
      <c r="K20" s="41">
        <f t="shared" si="11"/>
        <v>1595</v>
      </c>
      <c r="L20" s="41">
        <f t="shared" si="12"/>
        <v>37595</v>
      </c>
      <c r="M20" s="41">
        <f t="shared" si="13"/>
        <v>37595</v>
      </c>
      <c r="N20" s="180" t="s">
        <v>54</v>
      </c>
      <c r="O20" s="181">
        <v>1</v>
      </c>
      <c r="P20" s="46">
        <f t="shared" si="14"/>
        <v>38000</v>
      </c>
      <c r="Q20" s="46">
        <f t="shared" si="15"/>
        <v>200</v>
      </c>
      <c r="R20" s="46">
        <v>38200</v>
      </c>
      <c r="S20" s="46">
        <f t="shared" si="16"/>
        <v>38470</v>
      </c>
      <c r="T20" s="46">
        <f t="shared" si="17"/>
        <v>270</v>
      </c>
      <c r="U20" s="46">
        <f t="shared" si="18"/>
        <v>875</v>
      </c>
      <c r="V20" s="182">
        <f t="shared" si="19"/>
        <v>15</v>
      </c>
      <c r="W20" s="2">
        <f t="shared" si="1"/>
        <v>15</v>
      </c>
      <c r="X20" s="2">
        <f t="shared" si="26"/>
        <v>55882</v>
      </c>
      <c r="Y20" s="120">
        <f t="shared" ref="Y20" si="52">X20+1000</f>
        <v>56882</v>
      </c>
      <c r="Z20" s="2">
        <f t="shared" si="2"/>
        <v>57882</v>
      </c>
      <c r="AA20" s="115">
        <f t="shared" ref="AA20:AE20" si="53">Z20+2000</f>
        <v>59882</v>
      </c>
      <c r="AB20" s="116">
        <f t="shared" si="53"/>
        <v>61882</v>
      </c>
      <c r="AC20" s="116">
        <f t="shared" si="53"/>
        <v>63882</v>
      </c>
      <c r="AD20" s="117">
        <f t="shared" si="53"/>
        <v>65882</v>
      </c>
      <c r="AE20" s="93">
        <f t="shared" si="53"/>
        <v>67882</v>
      </c>
      <c r="AF20" s="90"/>
      <c r="AG20" s="2">
        <f t="shared" si="29"/>
        <v>15</v>
      </c>
      <c r="AH20" s="2">
        <f t="shared" si="22"/>
        <v>56152</v>
      </c>
      <c r="AI20" s="120">
        <f t="shared" si="23"/>
        <v>57152</v>
      </c>
      <c r="AJ20" s="2">
        <f t="shared" si="4"/>
        <v>58152</v>
      </c>
      <c r="AK20" s="115">
        <f t="shared" si="24"/>
        <v>60152</v>
      </c>
      <c r="AL20" s="116">
        <f t="shared" si="5"/>
        <v>62152</v>
      </c>
      <c r="AM20" s="116">
        <f t="shared" si="6"/>
        <v>64152</v>
      </c>
      <c r="AN20" s="117">
        <f t="shared" si="7"/>
        <v>66152</v>
      </c>
      <c r="AO20" s="93">
        <f t="shared" si="8"/>
        <v>68152</v>
      </c>
      <c r="AQ20" s="2"/>
      <c r="AR20" s="2"/>
      <c r="AS20" s="120"/>
      <c r="AT20" s="2"/>
      <c r="AU20" s="115"/>
      <c r="AV20" s="116"/>
      <c r="AW20" s="116"/>
      <c r="AX20" s="117"/>
      <c r="AY20" s="93"/>
    </row>
    <row r="21" spans="1:51" ht="13.5" thickBot="1">
      <c r="A21" s="48">
        <f t="shared" si="25"/>
        <v>16</v>
      </c>
      <c r="B21" s="174" t="str">
        <f>Sheet1!A28</f>
        <v>Corcoran, Elizabeth</v>
      </c>
      <c r="C21" s="175" t="str">
        <f>Sheet1!D28</f>
        <v>b</v>
      </c>
      <c r="D21" s="176">
        <f>Sheet1!E28</f>
        <v>12</v>
      </c>
      <c r="E21" s="177" t="str">
        <f>Sheet1!C28</f>
        <v>B+12</v>
      </c>
      <c r="F21" s="155"/>
      <c r="G21" s="178">
        <f>Sheet1!K28</f>
        <v>32700</v>
      </c>
      <c r="H21" s="41">
        <f t="shared" si="9"/>
        <v>3300</v>
      </c>
      <c r="I21" s="179">
        <v>36000</v>
      </c>
      <c r="J21" s="179">
        <f t="shared" si="10"/>
        <v>36000</v>
      </c>
      <c r="K21" s="41">
        <f t="shared" si="11"/>
        <v>1595</v>
      </c>
      <c r="L21" s="41">
        <f t="shared" si="12"/>
        <v>37595</v>
      </c>
      <c r="M21" s="41">
        <f t="shared" si="13"/>
        <v>37595</v>
      </c>
      <c r="N21" s="180" t="s">
        <v>54</v>
      </c>
      <c r="O21" s="181">
        <v>1</v>
      </c>
      <c r="P21" s="46">
        <f t="shared" si="14"/>
        <v>38000</v>
      </c>
      <c r="Q21" s="46">
        <f t="shared" si="15"/>
        <v>200</v>
      </c>
      <c r="R21" s="46">
        <v>38200</v>
      </c>
      <c r="S21" s="46">
        <f t="shared" si="16"/>
        <v>38470</v>
      </c>
      <c r="T21" s="46">
        <f t="shared" si="17"/>
        <v>270</v>
      </c>
      <c r="U21" s="46">
        <f t="shared" si="18"/>
        <v>875</v>
      </c>
      <c r="V21" s="182">
        <f t="shared" si="19"/>
        <v>16</v>
      </c>
      <c r="W21" s="2">
        <v>16</v>
      </c>
      <c r="X21" s="2">
        <f t="shared" si="26"/>
        <v>57145</v>
      </c>
      <c r="Y21" s="120">
        <f t="shared" ref="Y21:Y25" si="54">X21+1000</f>
        <v>58145</v>
      </c>
      <c r="Z21" s="2">
        <f t="shared" ref="Z21:Z25" si="55">Y21+1000</f>
        <v>59145</v>
      </c>
      <c r="AA21" s="115">
        <f t="shared" ref="AA21:AA25" si="56">Z21+2000</f>
        <v>61145</v>
      </c>
      <c r="AB21" s="116">
        <f t="shared" ref="AB21:AB25" si="57">AA21+2000</f>
        <v>63145</v>
      </c>
      <c r="AC21" s="116">
        <f t="shared" ref="AC21:AC25" si="58">AB21+2000</f>
        <v>65145</v>
      </c>
      <c r="AD21" s="117">
        <f t="shared" ref="AD21:AD25" si="59">AC21+2000</f>
        <v>67145</v>
      </c>
      <c r="AE21" s="93">
        <f t="shared" ref="AE21:AE25" si="60">AD21+2000</f>
        <v>69145</v>
      </c>
      <c r="AG21" s="2">
        <f t="shared" si="29"/>
        <v>16</v>
      </c>
      <c r="AH21" s="2">
        <f t="shared" si="22"/>
        <v>57415</v>
      </c>
      <c r="AI21" s="120">
        <f t="shared" si="23"/>
        <v>58415</v>
      </c>
      <c r="AJ21" s="2">
        <f t="shared" si="4"/>
        <v>59415</v>
      </c>
      <c r="AK21" s="115">
        <f t="shared" si="24"/>
        <v>61415</v>
      </c>
      <c r="AL21" s="116">
        <f t="shared" si="5"/>
        <v>63415</v>
      </c>
      <c r="AM21" s="116">
        <f t="shared" si="6"/>
        <v>65415</v>
      </c>
      <c r="AN21" s="117">
        <f t="shared" si="7"/>
        <v>67415</v>
      </c>
      <c r="AO21" s="93">
        <f t="shared" si="8"/>
        <v>69415</v>
      </c>
      <c r="AQ21" s="2"/>
      <c r="AR21" s="2"/>
      <c r="AS21" s="120"/>
      <c r="AT21" s="2"/>
      <c r="AU21" s="115"/>
      <c r="AV21" s="116"/>
      <c r="AW21" s="116"/>
      <c r="AX21" s="117"/>
      <c r="AY21" s="93"/>
    </row>
    <row r="22" spans="1:51" ht="13.5" thickBot="1">
      <c r="A22" s="48">
        <f t="shared" si="25"/>
        <v>17</v>
      </c>
      <c r="B22" s="174" t="str">
        <f>Sheet1!A130</f>
        <v>Schiccatano, Courtney</v>
      </c>
      <c r="C22" s="175" t="str">
        <f>Sheet1!D130</f>
        <v>b</v>
      </c>
      <c r="D22" s="176">
        <f>Sheet1!E130</f>
        <v>12</v>
      </c>
      <c r="E22" s="177" t="str">
        <f>Sheet1!C130</f>
        <v>B+12</v>
      </c>
      <c r="F22" s="155"/>
      <c r="G22" s="178">
        <f>Sheet1!K130</f>
        <v>32700</v>
      </c>
      <c r="H22" s="41">
        <f t="shared" si="9"/>
        <v>3300</v>
      </c>
      <c r="I22" s="179">
        <v>36000</v>
      </c>
      <c r="J22" s="179">
        <f t="shared" si="10"/>
        <v>36000</v>
      </c>
      <c r="K22" s="41">
        <f t="shared" si="11"/>
        <v>1595</v>
      </c>
      <c r="L22" s="41">
        <f t="shared" si="12"/>
        <v>37595</v>
      </c>
      <c r="M22" s="41">
        <f t="shared" si="13"/>
        <v>37595</v>
      </c>
      <c r="N22" s="180" t="s">
        <v>54</v>
      </c>
      <c r="O22" s="181">
        <v>1</v>
      </c>
      <c r="P22" s="46">
        <f t="shared" si="14"/>
        <v>38000</v>
      </c>
      <c r="Q22" s="46">
        <f t="shared" si="15"/>
        <v>200</v>
      </c>
      <c r="R22" s="46">
        <v>38200</v>
      </c>
      <c r="S22" s="46">
        <f t="shared" si="16"/>
        <v>38470</v>
      </c>
      <c r="T22" s="46">
        <f t="shared" si="17"/>
        <v>270</v>
      </c>
      <c r="U22" s="46">
        <f t="shared" si="18"/>
        <v>875</v>
      </c>
      <c r="V22" s="182">
        <f t="shared" si="19"/>
        <v>17</v>
      </c>
      <c r="W22" s="2">
        <v>17</v>
      </c>
      <c r="X22" s="2">
        <f t="shared" si="26"/>
        <v>58408</v>
      </c>
      <c r="Y22" s="120">
        <f t="shared" si="54"/>
        <v>59408</v>
      </c>
      <c r="Z22" s="2">
        <f t="shared" si="55"/>
        <v>60408</v>
      </c>
      <c r="AA22" s="115">
        <f t="shared" si="56"/>
        <v>62408</v>
      </c>
      <c r="AB22" s="116">
        <f t="shared" si="57"/>
        <v>64408</v>
      </c>
      <c r="AC22" s="116">
        <f t="shared" si="58"/>
        <v>66408</v>
      </c>
      <c r="AD22" s="117">
        <f t="shared" si="59"/>
        <v>68408</v>
      </c>
      <c r="AE22" s="93">
        <f t="shared" si="60"/>
        <v>70408</v>
      </c>
      <c r="AG22" s="2">
        <f t="shared" si="29"/>
        <v>17</v>
      </c>
      <c r="AH22" s="2">
        <f t="shared" si="22"/>
        <v>58678</v>
      </c>
      <c r="AI22" s="120">
        <f t="shared" si="23"/>
        <v>59678</v>
      </c>
      <c r="AJ22" s="2">
        <f t="shared" si="4"/>
        <v>60678</v>
      </c>
      <c r="AK22" s="115">
        <f t="shared" si="24"/>
        <v>62678</v>
      </c>
      <c r="AL22" s="116">
        <f t="shared" si="5"/>
        <v>64678</v>
      </c>
      <c r="AM22" s="116">
        <f t="shared" si="6"/>
        <v>66678</v>
      </c>
      <c r="AN22" s="117">
        <f t="shared" si="7"/>
        <v>68678</v>
      </c>
      <c r="AO22" s="93">
        <f t="shared" si="8"/>
        <v>70678</v>
      </c>
      <c r="AQ22" s="2"/>
      <c r="AR22" s="2"/>
      <c r="AS22" s="120"/>
      <c r="AT22" s="2"/>
      <c r="AU22" s="115"/>
      <c r="AV22" s="116"/>
      <c r="AW22" s="116"/>
      <c r="AX22" s="117"/>
      <c r="AY22" s="93"/>
    </row>
    <row r="23" spans="1:51" ht="13.5" thickBot="1">
      <c r="A23" s="48">
        <f t="shared" si="25"/>
        <v>18</v>
      </c>
      <c r="B23" s="174" t="str">
        <f>Sheet1!A8</f>
        <v>Beck, Allison</v>
      </c>
      <c r="C23" s="175" t="str">
        <f>Sheet1!D8</f>
        <v>b</v>
      </c>
      <c r="D23" s="176">
        <f>Sheet1!E8</f>
        <v>15</v>
      </c>
      <c r="E23" s="177" t="str">
        <f>Sheet1!C8</f>
        <v>B+15</v>
      </c>
      <c r="F23" s="155"/>
      <c r="G23" s="178">
        <f>Sheet1!K8</f>
        <v>32700</v>
      </c>
      <c r="H23" s="41">
        <f t="shared" si="9"/>
        <v>3300</v>
      </c>
      <c r="I23" s="179">
        <v>36000</v>
      </c>
      <c r="J23" s="179">
        <f t="shared" si="10"/>
        <v>36000</v>
      </c>
      <c r="K23" s="41">
        <f t="shared" si="11"/>
        <v>1595</v>
      </c>
      <c r="L23" s="41">
        <f t="shared" si="12"/>
        <v>37595</v>
      </c>
      <c r="M23" s="41">
        <f t="shared" si="13"/>
        <v>37595</v>
      </c>
      <c r="N23" s="180" t="s">
        <v>54</v>
      </c>
      <c r="O23" s="181">
        <v>1</v>
      </c>
      <c r="P23" s="46">
        <f t="shared" si="14"/>
        <v>38000</v>
      </c>
      <c r="Q23" s="46">
        <f t="shared" si="15"/>
        <v>200</v>
      </c>
      <c r="R23" s="46">
        <v>38200</v>
      </c>
      <c r="S23" s="46">
        <f t="shared" si="16"/>
        <v>38470</v>
      </c>
      <c r="T23" s="46">
        <f t="shared" si="17"/>
        <v>270</v>
      </c>
      <c r="U23" s="46">
        <f t="shared" si="18"/>
        <v>875</v>
      </c>
      <c r="V23" s="182">
        <f t="shared" si="19"/>
        <v>18</v>
      </c>
      <c r="W23" s="2">
        <v>18</v>
      </c>
      <c r="X23" s="2">
        <f t="shared" si="26"/>
        <v>59671</v>
      </c>
      <c r="Y23" s="120">
        <f t="shared" si="54"/>
        <v>60671</v>
      </c>
      <c r="Z23" s="2">
        <f t="shared" si="55"/>
        <v>61671</v>
      </c>
      <c r="AA23" s="115">
        <f t="shared" si="56"/>
        <v>63671</v>
      </c>
      <c r="AB23" s="116">
        <f t="shared" si="57"/>
        <v>65671</v>
      </c>
      <c r="AC23" s="116">
        <f t="shared" si="58"/>
        <v>67671</v>
      </c>
      <c r="AD23" s="117">
        <f t="shared" si="59"/>
        <v>69671</v>
      </c>
      <c r="AE23" s="93">
        <f t="shared" si="60"/>
        <v>71671</v>
      </c>
      <c r="AG23" s="2">
        <f t="shared" si="29"/>
        <v>18</v>
      </c>
      <c r="AH23" s="2">
        <f t="shared" si="22"/>
        <v>59941</v>
      </c>
      <c r="AI23" s="120">
        <f t="shared" si="23"/>
        <v>60941</v>
      </c>
      <c r="AJ23" s="2">
        <f t="shared" si="4"/>
        <v>61941</v>
      </c>
      <c r="AK23" s="115">
        <f t="shared" si="24"/>
        <v>63941</v>
      </c>
      <c r="AL23" s="116">
        <f t="shared" si="5"/>
        <v>65941</v>
      </c>
      <c r="AM23" s="116">
        <f t="shared" si="6"/>
        <v>67941</v>
      </c>
      <c r="AN23" s="117">
        <f t="shared" si="7"/>
        <v>69941</v>
      </c>
      <c r="AO23" s="93">
        <f t="shared" si="8"/>
        <v>71941</v>
      </c>
      <c r="AQ23" s="2"/>
      <c r="AR23" s="2"/>
      <c r="AS23" s="120"/>
      <c r="AT23" s="2"/>
      <c r="AU23" s="115"/>
      <c r="AV23" s="116"/>
      <c r="AW23" s="116"/>
      <c r="AX23" s="117"/>
      <c r="AY23" s="93"/>
    </row>
    <row r="24" spans="1:51" ht="13.5" thickBot="1">
      <c r="A24" s="48">
        <f t="shared" si="25"/>
        <v>19</v>
      </c>
      <c r="B24" s="174" t="str">
        <f>Sheet1!A145</f>
        <v>Talisesky, Ashley</v>
      </c>
      <c r="C24" s="175" t="str">
        <f>Sheet1!D145</f>
        <v>b</v>
      </c>
      <c r="D24" s="176">
        <f>Sheet1!E145</f>
        <v>15</v>
      </c>
      <c r="E24" s="177" t="str">
        <f>Sheet1!C145</f>
        <v>B+15</v>
      </c>
      <c r="F24" s="155"/>
      <c r="G24" s="178">
        <f>Sheet1!K145</f>
        <v>32700</v>
      </c>
      <c r="H24" s="41">
        <f t="shared" si="9"/>
        <v>3300</v>
      </c>
      <c r="I24" s="179">
        <v>36000</v>
      </c>
      <c r="J24" s="179">
        <f t="shared" si="10"/>
        <v>36000</v>
      </c>
      <c r="K24" s="41">
        <f t="shared" si="11"/>
        <v>1595</v>
      </c>
      <c r="L24" s="41">
        <f t="shared" si="12"/>
        <v>37595</v>
      </c>
      <c r="M24" s="41">
        <f t="shared" si="13"/>
        <v>37595</v>
      </c>
      <c r="N24" s="180" t="s">
        <v>54</v>
      </c>
      <c r="O24" s="181">
        <v>1</v>
      </c>
      <c r="P24" s="46">
        <f t="shared" si="14"/>
        <v>38000</v>
      </c>
      <c r="Q24" s="46">
        <f t="shared" si="15"/>
        <v>200</v>
      </c>
      <c r="R24" s="46">
        <v>38200</v>
      </c>
      <c r="S24" s="46">
        <f t="shared" si="16"/>
        <v>38470</v>
      </c>
      <c r="T24" s="46">
        <f t="shared" si="17"/>
        <v>270</v>
      </c>
      <c r="U24" s="46">
        <f t="shared" si="18"/>
        <v>875</v>
      </c>
      <c r="V24" s="182">
        <f t="shared" si="19"/>
        <v>19</v>
      </c>
      <c r="W24" s="2">
        <v>19</v>
      </c>
      <c r="X24" s="2">
        <f t="shared" si="26"/>
        <v>60934</v>
      </c>
      <c r="Y24" s="120">
        <f t="shared" si="54"/>
        <v>61934</v>
      </c>
      <c r="Z24" s="2">
        <f t="shared" si="55"/>
        <v>62934</v>
      </c>
      <c r="AA24" s="115">
        <f t="shared" si="56"/>
        <v>64934</v>
      </c>
      <c r="AB24" s="116">
        <f t="shared" si="57"/>
        <v>66934</v>
      </c>
      <c r="AC24" s="116">
        <f t="shared" si="58"/>
        <v>68934</v>
      </c>
      <c r="AD24" s="117">
        <f t="shared" si="59"/>
        <v>70934</v>
      </c>
      <c r="AE24" s="93">
        <f t="shared" si="60"/>
        <v>72934</v>
      </c>
      <c r="AG24" s="2">
        <f t="shared" si="29"/>
        <v>19</v>
      </c>
      <c r="AH24" s="2">
        <f t="shared" si="22"/>
        <v>61204</v>
      </c>
      <c r="AI24" s="120">
        <f t="shared" si="23"/>
        <v>62204</v>
      </c>
      <c r="AJ24" s="2">
        <f t="shared" si="4"/>
        <v>63204</v>
      </c>
      <c r="AK24" s="115">
        <f t="shared" si="24"/>
        <v>65204</v>
      </c>
      <c r="AL24" s="116">
        <f t="shared" si="5"/>
        <v>67204</v>
      </c>
      <c r="AM24" s="116">
        <f t="shared" si="6"/>
        <v>69204</v>
      </c>
      <c r="AN24" s="117">
        <f t="shared" si="7"/>
        <v>71204</v>
      </c>
      <c r="AO24" s="93">
        <f t="shared" si="8"/>
        <v>73204</v>
      </c>
      <c r="AQ24" s="2"/>
      <c r="AR24" s="2"/>
      <c r="AS24" s="120"/>
      <c r="AT24" s="2"/>
      <c r="AU24" s="115"/>
      <c r="AV24" s="116"/>
      <c r="AW24" s="116"/>
      <c r="AX24" s="117"/>
      <c r="AY24" s="93"/>
    </row>
    <row r="25" spans="1:51" ht="13.5" thickBot="1">
      <c r="A25" s="48">
        <f t="shared" si="25"/>
        <v>20</v>
      </c>
      <c r="B25" s="174" t="str">
        <f>Sheet1!A17</f>
        <v>Burns, Cara</v>
      </c>
      <c r="C25" s="175" t="str">
        <f>Sheet1!D17</f>
        <v>b</v>
      </c>
      <c r="D25" s="176">
        <f>Sheet1!E17</f>
        <v>6</v>
      </c>
      <c r="E25" s="177" t="str">
        <f>Sheet1!C17</f>
        <v>B+6</v>
      </c>
      <c r="F25" s="155"/>
      <c r="G25" s="178">
        <f>Sheet1!K17</f>
        <v>34500</v>
      </c>
      <c r="H25" s="41">
        <f t="shared" si="9"/>
        <v>1500</v>
      </c>
      <c r="I25" s="179">
        <v>36000</v>
      </c>
      <c r="J25" s="179">
        <f t="shared" si="10"/>
        <v>36000</v>
      </c>
      <c r="K25" s="41">
        <f t="shared" si="11"/>
        <v>1595</v>
      </c>
      <c r="L25" s="41">
        <f t="shared" si="12"/>
        <v>37595</v>
      </c>
      <c r="M25" s="41">
        <f t="shared" si="13"/>
        <v>37595</v>
      </c>
      <c r="N25" s="180" t="s">
        <v>54</v>
      </c>
      <c r="O25" s="181">
        <v>1</v>
      </c>
      <c r="P25" s="46">
        <f t="shared" si="14"/>
        <v>38000</v>
      </c>
      <c r="Q25" s="46">
        <f t="shared" si="15"/>
        <v>200</v>
      </c>
      <c r="R25" s="46">
        <v>38200</v>
      </c>
      <c r="S25" s="46">
        <f t="shared" si="16"/>
        <v>38470</v>
      </c>
      <c r="T25" s="46">
        <f t="shared" si="17"/>
        <v>270</v>
      </c>
      <c r="U25" s="46">
        <f t="shared" si="18"/>
        <v>875</v>
      </c>
      <c r="V25" s="182">
        <f t="shared" si="19"/>
        <v>20</v>
      </c>
      <c r="W25" s="2">
        <v>20</v>
      </c>
      <c r="X25" s="2">
        <f t="shared" si="26"/>
        <v>62197</v>
      </c>
      <c r="Y25" s="120">
        <f t="shared" si="54"/>
        <v>63197</v>
      </c>
      <c r="Z25" s="2">
        <f t="shared" si="55"/>
        <v>64197</v>
      </c>
      <c r="AA25" s="115">
        <f t="shared" si="56"/>
        <v>66197</v>
      </c>
      <c r="AB25" s="116">
        <f t="shared" si="57"/>
        <v>68197</v>
      </c>
      <c r="AC25" s="116">
        <f t="shared" si="58"/>
        <v>70197</v>
      </c>
      <c r="AD25" s="117">
        <f t="shared" si="59"/>
        <v>72197</v>
      </c>
      <c r="AE25" s="93">
        <f t="shared" si="60"/>
        <v>74197</v>
      </c>
      <c r="AG25" s="2">
        <f t="shared" si="29"/>
        <v>20</v>
      </c>
      <c r="AH25" s="2">
        <f t="shared" si="22"/>
        <v>62467</v>
      </c>
      <c r="AI25" s="120">
        <f t="shared" si="23"/>
        <v>63467</v>
      </c>
      <c r="AJ25" s="2">
        <f t="shared" si="4"/>
        <v>64467</v>
      </c>
      <c r="AK25" s="115">
        <f t="shared" si="24"/>
        <v>66467</v>
      </c>
      <c r="AL25" s="116">
        <f t="shared" si="5"/>
        <v>68467</v>
      </c>
      <c r="AM25" s="116">
        <f t="shared" si="6"/>
        <v>70467</v>
      </c>
      <c r="AN25" s="117">
        <f t="shared" si="7"/>
        <v>72467</v>
      </c>
      <c r="AO25" s="93">
        <f t="shared" si="8"/>
        <v>74467</v>
      </c>
      <c r="AQ25" s="2"/>
      <c r="AR25" s="2"/>
      <c r="AS25" s="120"/>
      <c r="AT25" s="2"/>
      <c r="AU25" s="115"/>
      <c r="AV25" s="116"/>
      <c r="AW25" s="116"/>
      <c r="AX25" s="117"/>
      <c r="AY25" s="93"/>
    </row>
    <row r="26" spans="1:51">
      <c r="A26" s="48">
        <f t="shared" si="25"/>
        <v>21</v>
      </c>
      <c r="B26" s="174" t="str">
        <f>Sheet1!A69</f>
        <v>Keefer, Michael</v>
      </c>
      <c r="C26" s="175" t="str">
        <f>Sheet1!D69</f>
        <v>b</v>
      </c>
      <c r="D26" s="176">
        <f>Sheet1!E69</f>
        <v>9</v>
      </c>
      <c r="E26" s="177" t="str">
        <f>Sheet1!C69</f>
        <v>B+9</v>
      </c>
      <c r="F26" s="155"/>
      <c r="G26" s="178">
        <f>Sheet1!K69</f>
        <v>34500</v>
      </c>
      <c r="H26" s="41">
        <f t="shared" si="9"/>
        <v>1500</v>
      </c>
      <c r="I26" s="179">
        <v>36000</v>
      </c>
      <c r="J26" s="179">
        <f t="shared" si="10"/>
        <v>36000</v>
      </c>
      <c r="K26" s="41">
        <f t="shared" si="11"/>
        <v>1595</v>
      </c>
      <c r="L26" s="41">
        <f t="shared" si="12"/>
        <v>37595</v>
      </c>
      <c r="M26" s="41">
        <f t="shared" si="13"/>
        <v>37595</v>
      </c>
      <c r="N26" s="180" t="s">
        <v>54</v>
      </c>
      <c r="O26" s="181">
        <v>1</v>
      </c>
      <c r="P26" s="46">
        <f t="shared" si="14"/>
        <v>38000</v>
      </c>
      <c r="Q26" s="46">
        <f t="shared" si="15"/>
        <v>200</v>
      </c>
      <c r="R26" s="46">
        <v>38200</v>
      </c>
      <c r="S26" s="46">
        <f t="shared" si="16"/>
        <v>38470</v>
      </c>
      <c r="T26" s="46">
        <f t="shared" si="17"/>
        <v>270</v>
      </c>
      <c r="U26" s="46">
        <f t="shared" si="18"/>
        <v>875</v>
      </c>
      <c r="V26" s="182">
        <f t="shared" si="19"/>
        <v>21</v>
      </c>
      <c r="W26" s="2"/>
      <c r="X26" s="2"/>
      <c r="AG26" s="2"/>
      <c r="AH26" s="2"/>
    </row>
    <row r="27" spans="1:51">
      <c r="A27" s="48">
        <f t="shared" si="25"/>
        <v>22</v>
      </c>
      <c r="B27" s="174" t="str">
        <f>Sheet1!A148</f>
        <v>Troxell, Kurt</v>
      </c>
      <c r="C27" s="175" t="str">
        <f>Sheet1!D148</f>
        <v>b</v>
      </c>
      <c r="D27" s="176">
        <f>Sheet1!E148</f>
        <v>9</v>
      </c>
      <c r="E27" s="177" t="str">
        <f>Sheet1!C148</f>
        <v>B+9</v>
      </c>
      <c r="F27" s="155"/>
      <c r="G27" s="178">
        <f>Sheet1!K148</f>
        <v>34500</v>
      </c>
      <c r="H27" s="41">
        <f t="shared" si="9"/>
        <v>1500</v>
      </c>
      <c r="I27" s="179">
        <v>36000</v>
      </c>
      <c r="J27" s="179">
        <f t="shared" si="10"/>
        <v>36000</v>
      </c>
      <c r="K27" s="41">
        <f t="shared" si="11"/>
        <v>1595</v>
      </c>
      <c r="L27" s="41">
        <f t="shared" si="12"/>
        <v>37595</v>
      </c>
      <c r="M27" s="41">
        <f t="shared" si="13"/>
        <v>37595</v>
      </c>
      <c r="N27" s="180" t="s">
        <v>54</v>
      </c>
      <c r="O27" s="181">
        <v>1</v>
      </c>
      <c r="P27" s="46">
        <f t="shared" si="14"/>
        <v>38000</v>
      </c>
      <c r="Q27" s="46">
        <f t="shared" si="15"/>
        <v>200</v>
      </c>
      <c r="R27" s="46">
        <v>38200</v>
      </c>
      <c r="S27" s="46">
        <f t="shared" si="16"/>
        <v>38470</v>
      </c>
      <c r="T27" s="46">
        <f t="shared" si="17"/>
        <v>270</v>
      </c>
      <c r="U27" s="46">
        <f t="shared" si="18"/>
        <v>875</v>
      </c>
      <c r="V27" s="182">
        <f t="shared" si="19"/>
        <v>22</v>
      </c>
      <c r="W27" s="2"/>
      <c r="AG27" s="2"/>
    </row>
    <row r="28" spans="1:51">
      <c r="A28" s="48">
        <f t="shared" si="25"/>
        <v>23</v>
      </c>
      <c r="B28" s="174" t="str">
        <f>Sheet1!A20</f>
        <v>Christian, Angelic'</v>
      </c>
      <c r="C28" s="175" t="str">
        <f>Sheet1!D20</f>
        <v>b</v>
      </c>
      <c r="D28" s="176">
        <f>Sheet1!E20</f>
        <v>15</v>
      </c>
      <c r="E28" s="177" t="str">
        <f>Sheet1!C20</f>
        <v>B+15</v>
      </c>
      <c r="F28" s="155"/>
      <c r="G28" s="178">
        <f>Sheet1!K20</f>
        <v>34500</v>
      </c>
      <c r="H28" s="41">
        <f t="shared" si="9"/>
        <v>1500</v>
      </c>
      <c r="I28" s="179">
        <v>36000</v>
      </c>
      <c r="J28" s="179">
        <f t="shared" si="10"/>
        <v>36000</v>
      </c>
      <c r="K28" s="41">
        <f t="shared" si="11"/>
        <v>1595</v>
      </c>
      <c r="L28" s="41">
        <f t="shared" si="12"/>
        <v>37595</v>
      </c>
      <c r="M28" s="41">
        <f t="shared" si="13"/>
        <v>37595</v>
      </c>
      <c r="N28" s="180" t="s">
        <v>54</v>
      </c>
      <c r="O28" s="181">
        <v>1</v>
      </c>
      <c r="P28" s="46">
        <f t="shared" si="14"/>
        <v>38000</v>
      </c>
      <c r="Q28" s="46">
        <f t="shared" si="15"/>
        <v>200</v>
      </c>
      <c r="R28" s="46">
        <v>38200</v>
      </c>
      <c r="S28" s="46">
        <f t="shared" si="16"/>
        <v>38470</v>
      </c>
      <c r="T28" s="46">
        <f t="shared" si="17"/>
        <v>270</v>
      </c>
      <c r="U28" s="46">
        <f t="shared" si="18"/>
        <v>875</v>
      </c>
      <c r="V28" s="182">
        <f t="shared" si="19"/>
        <v>23</v>
      </c>
      <c r="W28" s="2"/>
    </row>
    <row r="29" spans="1:51" ht="13.5" thickBot="1">
      <c r="A29" s="48">
        <f t="shared" si="25"/>
        <v>24</v>
      </c>
      <c r="B29" s="174" t="str">
        <f>Sheet1!A81</f>
        <v>Kowalchick, Stephen</v>
      </c>
      <c r="C29" s="175" t="str">
        <f>Sheet1!D81</f>
        <v>b</v>
      </c>
      <c r="D29" s="176">
        <f>Sheet1!E81</f>
        <v>15</v>
      </c>
      <c r="E29" s="177" t="str">
        <f>Sheet1!C81</f>
        <v>B+15</v>
      </c>
      <c r="F29" s="155"/>
      <c r="G29" s="178">
        <f>Sheet1!K81</f>
        <v>34500</v>
      </c>
      <c r="H29" s="41">
        <f t="shared" si="9"/>
        <v>1500</v>
      </c>
      <c r="I29" s="179">
        <v>36000</v>
      </c>
      <c r="J29" s="179">
        <f t="shared" si="10"/>
        <v>36000</v>
      </c>
      <c r="K29" s="41">
        <f t="shared" si="11"/>
        <v>1595</v>
      </c>
      <c r="L29" s="41">
        <f t="shared" si="12"/>
        <v>37595</v>
      </c>
      <c r="M29" s="41">
        <f t="shared" si="13"/>
        <v>37595</v>
      </c>
      <c r="N29" s="180" t="s">
        <v>54</v>
      </c>
      <c r="O29" s="181">
        <v>1</v>
      </c>
      <c r="P29" s="46">
        <f t="shared" si="14"/>
        <v>38000</v>
      </c>
      <c r="Q29" s="46">
        <f t="shared" si="15"/>
        <v>200</v>
      </c>
      <c r="R29" s="46">
        <v>38200</v>
      </c>
      <c r="S29" s="46">
        <f t="shared" si="16"/>
        <v>38470</v>
      </c>
      <c r="T29" s="46">
        <f t="shared" si="17"/>
        <v>270</v>
      </c>
      <c r="U29" s="46">
        <f t="shared" si="18"/>
        <v>875</v>
      </c>
      <c r="V29" s="182">
        <f t="shared" si="19"/>
        <v>24</v>
      </c>
      <c r="W29" s="2"/>
    </row>
    <row r="30" spans="1:51">
      <c r="A30" s="48">
        <f t="shared" si="25"/>
        <v>25</v>
      </c>
      <c r="B30" s="174" t="str">
        <f>Sheet1!A157</f>
        <v>Wolfgang Jessica</v>
      </c>
      <c r="C30" s="175" t="str">
        <f>Sheet1!D157</f>
        <v>b</v>
      </c>
      <c r="D30" s="176">
        <f>Sheet1!E157</f>
        <v>15</v>
      </c>
      <c r="E30" s="177" t="str">
        <f>Sheet1!C157</f>
        <v>B+15</v>
      </c>
      <c r="F30" s="155"/>
      <c r="G30" s="178">
        <f>Sheet1!K157</f>
        <v>34500</v>
      </c>
      <c r="H30" s="41">
        <f t="shared" si="9"/>
        <v>1500</v>
      </c>
      <c r="I30" s="179">
        <v>36000</v>
      </c>
      <c r="J30" s="179">
        <f t="shared" si="10"/>
        <v>36000</v>
      </c>
      <c r="K30" s="41">
        <f t="shared" si="11"/>
        <v>1595</v>
      </c>
      <c r="L30" s="41">
        <f t="shared" si="12"/>
        <v>37595</v>
      </c>
      <c r="M30" s="41">
        <f t="shared" si="13"/>
        <v>37595</v>
      </c>
      <c r="N30" s="180" t="s">
        <v>54</v>
      </c>
      <c r="O30" s="181">
        <v>1</v>
      </c>
      <c r="P30" s="46">
        <f t="shared" si="14"/>
        <v>38000</v>
      </c>
      <c r="Q30" s="46">
        <f t="shared" si="15"/>
        <v>200</v>
      </c>
      <c r="R30" s="46">
        <v>38200</v>
      </c>
      <c r="S30" s="46">
        <f t="shared" si="16"/>
        <v>38470</v>
      </c>
      <c r="T30" s="46">
        <f t="shared" si="17"/>
        <v>270</v>
      </c>
      <c r="U30" s="46">
        <f t="shared" si="18"/>
        <v>875</v>
      </c>
      <c r="V30" s="182">
        <f t="shared" si="19"/>
        <v>25</v>
      </c>
      <c r="W30" s="2"/>
      <c r="X30" s="97" t="s">
        <v>282</v>
      </c>
      <c r="Y30" s="98"/>
      <c r="Z30" s="98"/>
      <c r="AA30" s="98"/>
      <c r="AB30" s="98"/>
      <c r="AC30" s="99"/>
      <c r="AD30" s="99"/>
      <c r="AE30" s="99"/>
      <c r="AF30" s="100"/>
    </row>
    <row r="31" spans="1:51">
      <c r="A31" s="48">
        <f t="shared" si="25"/>
        <v>26</v>
      </c>
      <c r="B31" s="174" t="str">
        <f>Sheet1!A121</f>
        <v>Reed, Joelle</v>
      </c>
      <c r="C31" s="175" t="str">
        <f>Sheet1!D121</f>
        <v>b</v>
      </c>
      <c r="D31" s="176">
        <f>Sheet1!E121</f>
        <v>18</v>
      </c>
      <c r="E31" s="177" t="str">
        <f>Sheet1!C121</f>
        <v>B+18</v>
      </c>
      <c r="F31" s="155"/>
      <c r="G31" s="178">
        <f>Sheet1!K121</f>
        <v>34500</v>
      </c>
      <c r="H31" s="41">
        <f t="shared" si="9"/>
        <v>1500</v>
      </c>
      <c r="I31" s="179">
        <v>36000</v>
      </c>
      <c r="J31" s="179">
        <f t="shared" si="10"/>
        <v>36000</v>
      </c>
      <c r="K31" s="41">
        <f t="shared" si="11"/>
        <v>1595</v>
      </c>
      <c r="L31" s="41">
        <f t="shared" si="12"/>
        <v>37595</v>
      </c>
      <c r="M31" s="41">
        <f t="shared" si="13"/>
        <v>37595</v>
      </c>
      <c r="N31" s="180" t="s">
        <v>54</v>
      </c>
      <c r="O31" s="181">
        <v>1</v>
      </c>
      <c r="P31" s="46">
        <f t="shared" si="14"/>
        <v>38000</v>
      </c>
      <c r="Q31" s="46">
        <f t="shared" si="15"/>
        <v>200</v>
      </c>
      <c r="R31" s="46">
        <v>38200</v>
      </c>
      <c r="S31" s="46">
        <f t="shared" si="16"/>
        <v>38470</v>
      </c>
      <c r="T31" s="46">
        <f t="shared" si="17"/>
        <v>270</v>
      </c>
      <c r="U31" s="46">
        <f t="shared" si="18"/>
        <v>875</v>
      </c>
      <c r="V31" s="41"/>
      <c r="W31" s="2"/>
      <c r="X31" s="101" t="s">
        <v>285</v>
      </c>
      <c r="Y31" s="102"/>
      <c r="Z31" s="102"/>
      <c r="AA31" s="102"/>
      <c r="AB31" s="102"/>
      <c r="AC31" s="103"/>
      <c r="AD31" s="103"/>
      <c r="AE31" s="103"/>
      <c r="AF31" s="104"/>
    </row>
    <row r="32" spans="1:51">
      <c r="A32" s="48">
        <f t="shared" si="25"/>
        <v>27</v>
      </c>
      <c r="B32" s="174" t="str">
        <f>Sheet1!A152</f>
        <v>Venn, Lindsay</v>
      </c>
      <c r="C32" s="175" t="str">
        <f>Sheet1!D152</f>
        <v>b</v>
      </c>
      <c r="D32" s="176">
        <f>Sheet1!E152</f>
        <v>18</v>
      </c>
      <c r="E32" s="177" t="str">
        <f>Sheet1!C152</f>
        <v>B+18</v>
      </c>
      <c r="F32" s="155"/>
      <c r="G32" s="178">
        <f>Sheet1!K152</f>
        <v>34500</v>
      </c>
      <c r="H32" s="41">
        <f t="shared" si="9"/>
        <v>1500</v>
      </c>
      <c r="I32" s="179">
        <v>36000</v>
      </c>
      <c r="J32" s="179">
        <f t="shared" si="10"/>
        <v>36000</v>
      </c>
      <c r="K32" s="41">
        <f t="shared" si="11"/>
        <v>1595</v>
      </c>
      <c r="L32" s="41">
        <f t="shared" si="12"/>
        <v>37595</v>
      </c>
      <c r="M32" s="41">
        <f t="shared" si="13"/>
        <v>37595</v>
      </c>
      <c r="N32" s="180" t="s">
        <v>54</v>
      </c>
      <c r="O32" s="181">
        <v>1</v>
      </c>
      <c r="P32" s="46">
        <f t="shared" si="14"/>
        <v>38000</v>
      </c>
      <c r="Q32" s="46">
        <f t="shared" si="15"/>
        <v>200</v>
      </c>
      <c r="R32" s="46">
        <v>38200</v>
      </c>
      <c r="S32" s="46">
        <f t="shared" si="16"/>
        <v>38470</v>
      </c>
      <c r="T32" s="46">
        <f t="shared" si="17"/>
        <v>270</v>
      </c>
      <c r="U32" s="46">
        <f t="shared" si="18"/>
        <v>875</v>
      </c>
      <c r="V32" s="41"/>
      <c r="W32" s="2"/>
      <c r="X32" s="101"/>
      <c r="Y32" s="102"/>
      <c r="Z32" s="102"/>
      <c r="AA32" s="102"/>
      <c r="AB32" s="102"/>
      <c r="AC32" s="103"/>
      <c r="AD32" s="103"/>
      <c r="AE32" s="103"/>
      <c r="AF32" s="104"/>
    </row>
    <row r="33" spans="1:32">
      <c r="A33" s="48">
        <f t="shared" si="25"/>
        <v>28</v>
      </c>
      <c r="B33" s="174" t="str">
        <f>Sheet1!A83</f>
        <v>Krieger, Sarah</v>
      </c>
      <c r="C33" s="175" t="str">
        <f>Sheet1!D83</f>
        <v>b</v>
      </c>
      <c r="D33" s="176">
        <f>Sheet1!E83</f>
        <v>21</v>
      </c>
      <c r="E33" s="177" t="str">
        <f>Sheet1!C83</f>
        <v>B+21</v>
      </c>
      <c r="F33" s="155"/>
      <c r="G33" s="178">
        <f>Sheet1!K83</f>
        <v>34500</v>
      </c>
      <c r="H33" s="41">
        <f t="shared" si="9"/>
        <v>1500</v>
      </c>
      <c r="I33" s="179">
        <v>36000</v>
      </c>
      <c r="J33" s="179">
        <f t="shared" si="10"/>
        <v>36000</v>
      </c>
      <c r="K33" s="41">
        <f t="shared" si="11"/>
        <v>1595</v>
      </c>
      <c r="L33" s="41">
        <f t="shared" si="12"/>
        <v>37595</v>
      </c>
      <c r="M33" s="41">
        <f t="shared" si="13"/>
        <v>37595</v>
      </c>
      <c r="N33" s="180" t="s">
        <v>54</v>
      </c>
      <c r="O33" s="181">
        <v>1</v>
      </c>
      <c r="P33" s="46">
        <f t="shared" si="14"/>
        <v>38000</v>
      </c>
      <c r="Q33" s="46">
        <f t="shared" si="15"/>
        <v>200</v>
      </c>
      <c r="R33" s="46">
        <v>38200</v>
      </c>
      <c r="S33" s="46">
        <f t="shared" si="16"/>
        <v>38470</v>
      </c>
      <c r="T33" s="46">
        <f t="shared" si="17"/>
        <v>270</v>
      </c>
      <c r="U33" s="46">
        <f t="shared" si="18"/>
        <v>875</v>
      </c>
      <c r="V33" s="41"/>
      <c r="W33" s="2"/>
      <c r="X33" s="101" t="s">
        <v>294</v>
      </c>
      <c r="Y33" s="102"/>
      <c r="Z33" s="102"/>
      <c r="AA33" s="102"/>
      <c r="AB33" s="102"/>
      <c r="AC33" s="103"/>
      <c r="AD33" s="103"/>
      <c r="AE33" s="103"/>
      <c r="AF33" s="104"/>
    </row>
    <row r="34" spans="1:32">
      <c r="A34" s="48">
        <f t="shared" si="25"/>
        <v>29</v>
      </c>
      <c r="B34" s="174" t="str">
        <f>Sheet1!A109</f>
        <v>Neary, Jennifer</v>
      </c>
      <c r="C34" s="175" t="str">
        <f>Sheet1!D109</f>
        <v>b</v>
      </c>
      <c r="D34" s="176">
        <f>Sheet1!E109</f>
        <v>27</v>
      </c>
      <c r="E34" s="177" t="str">
        <f>Sheet1!C109</f>
        <v>B+27</v>
      </c>
      <c r="F34" s="155"/>
      <c r="G34" s="178">
        <f>Sheet1!K109</f>
        <v>34500</v>
      </c>
      <c r="H34" s="41">
        <f t="shared" si="9"/>
        <v>1500</v>
      </c>
      <c r="I34" s="179">
        <v>36000</v>
      </c>
      <c r="J34" s="179">
        <f t="shared" si="10"/>
        <v>36000</v>
      </c>
      <c r="K34" s="41">
        <f t="shared" si="11"/>
        <v>1595</v>
      </c>
      <c r="L34" s="41">
        <f t="shared" si="12"/>
        <v>37595</v>
      </c>
      <c r="M34" s="41">
        <f t="shared" si="13"/>
        <v>37595</v>
      </c>
      <c r="N34" s="180" t="s">
        <v>54</v>
      </c>
      <c r="O34" s="181">
        <v>1</v>
      </c>
      <c r="P34" s="46">
        <f t="shared" si="14"/>
        <v>38000</v>
      </c>
      <c r="Q34" s="46">
        <f t="shared" si="15"/>
        <v>200</v>
      </c>
      <c r="R34" s="46">
        <v>38200</v>
      </c>
      <c r="S34" s="46">
        <f t="shared" si="16"/>
        <v>38470</v>
      </c>
      <c r="T34" s="46">
        <f t="shared" si="17"/>
        <v>270</v>
      </c>
      <c r="U34" s="46">
        <f t="shared" si="18"/>
        <v>875</v>
      </c>
      <c r="V34" s="41"/>
      <c r="W34" s="2"/>
      <c r="X34" s="101" t="s">
        <v>295</v>
      </c>
      <c r="Y34" s="102"/>
      <c r="Z34" s="102"/>
      <c r="AA34" s="102"/>
      <c r="AB34" s="102"/>
      <c r="AC34" s="103"/>
      <c r="AD34" s="103"/>
      <c r="AE34" s="103"/>
      <c r="AF34" s="104"/>
    </row>
    <row r="35" spans="1:32" ht="13.5" thickBot="1">
      <c r="A35" s="48">
        <f t="shared" si="25"/>
        <v>30</v>
      </c>
      <c r="B35" s="174" t="str">
        <f>Sheet1!A144</f>
        <v>Sweeney, Dana</v>
      </c>
      <c r="C35" s="175" t="str">
        <f>Sheet1!D144</f>
        <v>b</v>
      </c>
      <c r="D35" s="176">
        <f>Sheet1!E144</f>
        <v>0</v>
      </c>
      <c r="E35" s="177" t="str">
        <f>Sheet1!C144</f>
        <v>B</v>
      </c>
      <c r="F35" s="155"/>
      <c r="G35" s="178">
        <f>Sheet1!K144</f>
        <v>36700</v>
      </c>
      <c r="H35" s="41">
        <f t="shared" si="9"/>
        <v>1300</v>
      </c>
      <c r="I35" s="179">
        <v>38000</v>
      </c>
      <c r="J35" s="179">
        <f t="shared" si="10"/>
        <v>38000</v>
      </c>
      <c r="K35" s="41">
        <f t="shared" si="11"/>
        <v>1595</v>
      </c>
      <c r="L35" s="41">
        <f t="shared" si="12"/>
        <v>39595</v>
      </c>
      <c r="M35" s="41">
        <f t="shared" si="13"/>
        <v>39595</v>
      </c>
      <c r="N35" s="180" t="s">
        <v>54</v>
      </c>
      <c r="O35" s="181">
        <v>3</v>
      </c>
      <c r="P35" s="46">
        <f t="shared" ref="P35:P37" si="61">M35+$P$3</f>
        <v>40295</v>
      </c>
      <c r="Q35" s="46">
        <f t="shared" si="15"/>
        <v>431</v>
      </c>
      <c r="R35" s="46">
        <v>40726</v>
      </c>
      <c r="S35" s="46">
        <f t="shared" si="16"/>
        <v>40996</v>
      </c>
      <c r="T35" s="46">
        <f t="shared" si="17"/>
        <v>270</v>
      </c>
      <c r="U35" s="46">
        <f t="shared" si="18"/>
        <v>1401</v>
      </c>
      <c r="V35" s="41"/>
      <c r="W35" s="2"/>
      <c r="X35" s="105" t="s">
        <v>287</v>
      </c>
      <c r="Y35" s="106"/>
      <c r="Z35" s="106"/>
      <c r="AA35" s="106"/>
      <c r="AB35" s="106"/>
      <c r="AC35" s="107"/>
      <c r="AD35" s="107"/>
      <c r="AE35" s="107"/>
      <c r="AF35" s="108"/>
    </row>
    <row r="36" spans="1:32">
      <c r="A36" s="48">
        <f t="shared" si="25"/>
        <v>31</v>
      </c>
      <c r="B36" s="174" t="str">
        <f>Sheet1!A150</f>
        <v>Varney, Nina</v>
      </c>
      <c r="C36" s="175" t="str">
        <f>Sheet1!D150</f>
        <v>b</v>
      </c>
      <c r="D36" s="176">
        <f>Sheet1!E150</f>
        <v>6</v>
      </c>
      <c r="E36" s="177" t="str">
        <f>Sheet1!C150</f>
        <v>B+6</v>
      </c>
      <c r="F36" s="155"/>
      <c r="G36" s="178">
        <f>Sheet1!K150</f>
        <v>36700</v>
      </c>
      <c r="H36" s="41">
        <f t="shared" si="9"/>
        <v>1300</v>
      </c>
      <c r="I36" s="179">
        <v>38000</v>
      </c>
      <c r="J36" s="179">
        <f t="shared" si="10"/>
        <v>38000</v>
      </c>
      <c r="K36" s="41">
        <f t="shared" si="11"/>
        <v>1595</v>
      </c>
      <c r="L36" s="41">
        <f t="shared" si="12"/>
        <v>39595</v>
      </c>
      <c r="M36" s="41">
        <f t="shared" si="13"/>
        <v>39595</v>
      </c>
      <c r="N36" s="180" t="s">
        <v>54</v>
      </c>
      <c r="O36" s="181">
        <v>3</v>
      </c>
      <c r="P36" s="46">
        <f t="shared" si="61"/>
        <v>40295</v>
      </c>
      <c r="Q36" s="46">
        <f t="shared" si="15"/>
        <v>431</v>
      </c>
      <c r="R36" s="46">
        <v>40726</v>
      </c>
      <c r="S36" s="46">
        <f t="shared" si="16"/>
        <v>40996</v>
      </c>
      <c r="T36" s="46">
        <f t="shared" si="17"/>
        <v>270</v>
      </c>
      <c r="U36" s="46">
        <f t="shared" si="18"/>
        <v>1401</v>
      </c>
      <c r="V36" s="41"/>
      <c r="W36" s="2"/>
      <c r="X36" s="2"/>
      <c r="Y36" s="2"/>
      <c r="Z36" s="2"/>
      <c r="AA36" s="2"/>
      <c r="AB36" s="2"/>
    </row>
    <row r="37" spans="1:32">
      <c r="A37" s="48">
        <f t="shared" si="25"/>
        <v>32</v>
      </c>
      <c r="B37" s="174" t="str">
        <f>Sheet1!A96</f>
        <v>Makowski, Jen</v>
      </c>
      <c r="C37" s="175" t="str">
        <f>Sheet1!D96</f>
        <v>b</v>
      </c>
      <c r="D37" s="176">
        <f>Sheet1!E96</f>
        <v>15</v>
      </c>
      <c r="E37" s="177" t="str">
        <f>Sheet1!C96</f>
        <v>B+15</v>
      </c>
      <c r="F37" s="155"/>
      <c r="G37" s="178">
        <f>Sheet1!K96</f>
        <v>36700</v>
      </c>
      <c r="H37" s="41">
        <f t="shared" si="9"/>
        <v>1300</v>
      </c>
      <c r="I37" s="179">
        <v>38000</v>
      </c>
      <c r="J37" s="179">
        <f t="shared" si="10"/>
        <v>38000</v>
      </c>
      <c r="K37" s="41">
        <f t="shared" si="11"/>
        <v>1595</v>
      </c>
      <c r="L37" s="41">
        <f t="shared" si="12"/>
        <v>39595</v>
      </c>
      <c r="M37" s="41">
        <f t="shared" si="13"/>
        <v>39595</v>
      </c>
      <c r="N37" s="180" t="s">
        <v>54</v>
      </c>
      <c r="O37" s="181">
        <v>3</v>
      </c>
      <c r="P37" s="46">
        <f t="shared" si="61"/>
        <v>40295</v>
      </c>
      <c r="Q37" s="46">
        <f t="shared" si="15"/>
        <v>431</v>
      </c>
      <c r="R37" s="46">
        <v>40726</v>
      </c>
      <c r="S37" s="46">
        <f t="shared" si="16"/>
        <v>40996</v>
      </c>
      <c r="T37" s="46">
        <f t="shared" si="17"/>
        <v>270</v>
      </c>
      <c r="U37" s="46">
        <f t="shared" si="18"/>
        <v>1401</v>
      </c>
      <c r="V37" s="41"/>
      <c r="W37" s="2"/>
      <c r="X37" s="2"/>
      <c r="Y37" s="2"/>
      <c r="Z37" s="2"/>
      <c r="AA37" s="2"/>
      <c r="AB37" s="2"/>
      <c r="AC37" s="2"/>
      <c r="AD37" s="2"/>
      <c r="AE37" s="2"/>
    </row>
    <row r="38" spans="1:32">
      <c r="A38" s="48">
        <f t="shared" si="25"/>
        <v>33</v>
      </c>
      <c r="B38" s="174" t="str">
        <f>Sheet1!A39</f>
        <v>Dusick, Darren</v>
      </c>
      <c r="C38" s="175" t="str">
        <f>Sheet1!D39</f>
        <v>b</v>
      </c>
      <c r="D38" s="176">
        <f>Sheet1!E39</f>
        <v>21</v>
      </c>
      <c r="E38" s="177" t="str">
        <f>Sheet1!C39</f>
        <v>B+21</v>
      </c>
      <c r="F38" s="155"/>
      <c r="G38" s="178">
        <f>Sheet1!K39</f>
        <v>36700</v>
      </c>
      <c r="H38" s="41">
        <f t="shared" si="9"/>
        <v>1300</v>
      </c>
      <c r="I38" s="179">
        <v>38000</v>
      </c>
      <c r="J38" s="179">
        <f t="shared" si="10"/>
        <v>38000</v>
      </c>
      <c r="K38" s="41">
        <f t="shared" si="11"/>
        <v>1595</v>
      </c>
      <c r="L38" s="41">
        <f t="shared" si="12"/>
        <v>39595</v>
      </c>
      <c r="M38" s="41">
        <f t="shared" si="13"/>
        <v>39595</v>
      </c>
      <c r="N38" s="180" t="s">
        <v>54</v>
      </c>
      <c r="O38" s="181">
        <v>3</v>
      </c>
      <c r="P38" s="46">
        <f t="shared" ref="P38:P69" si="62">M38+$P$3</f>
        <v>40295</v>
      </c>
      <c r="Q38" s="46">
        <f t="shared" si="15"/>
        <v>431</v>
      </c>
      <c r="R38" s="46">
        <v>40726</v>
      </c>
      <c r="S38" s="46">
        <f t="shared" si="16"/>
        <v>40996</v>
      </c>
      <c r="T38" s="46">
        <f t="shared" si="17"/>
        <v>270</v>
      </c>
      <c r="U38" s="46">
        <f t="shared" si="18"/>
        <v>1401</v>
      </c>
      <c r="V38" s="41"/>
      <c r="W38" s="2"/>
      <c r="X38" s="2">
        <v>38000</v>
      </c>
      <c r="Y38" s="2">
        <v>38200</v>
      </c>
      <c r="Z38" s="2"/>
      <c r="AA38" s="2"/>
      <c r="AB38" s="2"/>
      <c r="AC38" s="2"/>
      <c r="AD38" s="2"/>
      <c r="AE38" s="2"/>
    </row>
    <row r="39" spans="1:32">
      <c r="A39" s="48">
        <f t="shared" si="25"/>
        <v>34</v>
      </c>
      <c r="B39" s="174" t="str">
        <f>Sheet1!A67</f>
        <v>Ivankina, Christina</v>
      </c>
      <c r="C39" s="175" t="str">
        <f>Sheet1!D67</f>
        <v>b</v>
      </c>
      <c r="D39" s="176">
        <f>Sheet1!E67</f>
        <v>12</v>
      </c>
      <c r="E39" s="177" t="str">
        <f>Sheet1!C67</f>
        <v>B+12</v>
      </c>
      <c r="F39" s="155"/>
      <c r="G39" s="178">
        <f>Sheet1!K67</f>
        <v>38000</v>
      </c>
      <c r="H39" s="41">
        <f t="shared" si="9"/>
        <v>1500</v>
      </c>
      <c r="I39" s="179">
        <v>39500</v>
      </c>
      <c r="J39" s="179">
        <f t="shared" si="10"/>
        <v>39500</v>
      </c>
      <c r="K39" s="41">
        <f t="shared" si="11"/>
        <v>1595</v>
      </c>
      <c r="L39" s="41">
        <f t="shared" si="12"/>
        <v>41095</v>
      </c>
      <c r="M39" s="41">
        <f t="shared" si="13"/>
        <v>41095</v>
      </c>
      <c r="N39" s="180" t="s">
        <v>54</v>
      </c>
      <c r="O39" s="181">
        <v>4</v>
      </c>
      <c r="P39" s="46">
        <f t="shared" si="62"/>
        <v>41795</v>
      </c>
      <c r="Q39" s="46">
        <f t="shared" si="15"/>
        <v>194</v>
      </c>
      <c r="R39" s="46">
        <v>41989</v>
      </c>
      <c r="S39" s="46">
        <f t="shared" si="16"/>
        <v>42259</v>
      </c>
      <c r="T39" s="46">
        <f t="shared" si="17"/>
        <v>270</v>
      </c>
      <c r="U39" s="46">
        <f t="shared" si="18"/>
        <v>1164</v>
      </c>
      <c r="V39" s="41"/>
      <c r="W39" s="2"/>
      <c r="X39" s="2">
        <v>62000</v>
      </c>
      <c r="Y39" s="2">
        <f t="shared" ref="Y39:Y58" si="63">Y38+$X$42</f>
        <v>39463</v>
      </c>
      <c r="Z39" s="2"/>
      <c r="AA39" s="2"/>
      <c r="AB39" s="2"/>
      <c r="AC39" s="2"/>
      <c r="AD39" s="2"/>
      <c r="AE39" s="2"/>
    </row>
    <row r="40" spans="1:32">
      <c r="A40" s="48">
        <f t="shared" si="25"/>
        <v>35</v>
      </c>
      <c r="B40" s="174" t="str">
        <f>Sheet1!A115</f>
        <v>Palacz, Kathleen</v>
      </c>
      <c r="C40" s="175" t="str">
        <f>Sheet1!D115</f>
        <v>b</v>
      </c>
      <c r="D40" s="176">
        <f>Sheet1!E115</f>
        <v>5</v>
      </c>
      <c r="E40" s="177" t="str">
        <f>Sheet1!C115</f>
        <v>B+5</v>
      </c>
      <c r="F40" s="155"/>
      <c r="G40" s="178">
        <f>Sheet1!K115</f>
        <v>39500</v>
      </c>
      <c r="H40" s="41">
        <f t="shared" ref="H40:H44" si="64">MAXA(($H$2),(G40*$H$3))</f>
        <v>896.65000000000009</v>
      </c>
      <c r="I40" s="179">
        <f t="shared" ref="I40:I44" si="65">H40+G40</f>
        <v>40396.65</v>
      </c>
      <c r="J40" s="179">
        <f t="shared" si="10"/>
        <v>40396.65</v>
      </c>
      <c r="K40" s="41">
        <f t="shared" si="11"/>
        <v>1595</v>
      </c>
      <c r="L40" s="41">
        <f t="shared" si="12"/>
        <v>41991.65</v>
      </c>
      <c r="M40" s="41">
        <f t="shared" si="13"/>
        <v>41991.65</v>
      </c>
      <c r="N40" s="180" t="s">
        <v>54</v>
      </c>
      <c r="O40" s="181">
        <v>5</v>
      </c>
      <c r="P40" s="46">
        <f t="shared" si="62"/>
        <v>42691.65</v>
      </c>
      <c r="Q40" s="46">
        <f t="shared" si="15"/>
        <v>560.34999999999854</v>
      </c>
      <c r="R40" s="46">
        <v>43252</v>
      </c>
      <c r="S40" s="46">
        <f t="shared" si="16"/>
        <v>43522</v>
      </c>
      <c r="T40" s="46">
        <f t="shared" si="17"/>
        <v>270</v>
      </c>
      <c r="U40" s="46">
        <f t="shared" si="18"/>
        <v>1530.3499999999985</v>
      </c>
      <c r="V40" s="41"/>
      <c r="W40" s="2"/>
      <c r="X40" s="2">
        <f>X39-X38</f>
        <v>24000</v>
      </c>
      <c r="Y40" s="2">
        <f t="shared" si="63"/>
        <v>40726</v>
      </c>
      <c r="Z40" s="2"/>
      <c r="AA40" s="2"/>
      <c r="AB40" s="2"/>
      <c r="AC40" s="2"/>
      <c r="AD40" s="2"/>
      <c r="AE40" s="2"/>
    </row>
    <row r="41" spans="1:32">
      <c r="A41" s="48">
        <f t="shared" si="25"/>
        <v>36</v>
      </c>
      <c r="B41" s="174" t="str">
        <f>Sheet1!A101</f>
        <v>McGugan, Shawn</v>
      </c>
      <c r="C41" s="175" t="str">
        <f>Sheet1!D101</f>
        <v>b</v>
      </c>
      <c r="D41" s="176">
        <f>Sheet1!E101</f>
        <v>15</v>
      </c>
      <c r="E41" s="177" t="str">
        <f>Sheet1!C101</f>
        <v>B+15</v>
      </c>
      <c r="F41" s="155"/>
      <c r="G41" s="178">
        <f>Sheet1!K101</f>
        <v>39500</v>
      </c>
      <c r="H41" s="41">
        <f t="shared" si="64"/>
        <v>896.65000000000009</v>
      </c>
      <c r="I41" s="179">
        <f t="shared" si="65"/>
        <v>40396.65</v>
      </c>
      <c r="J41" s="179">
        <f t="shared" si="10"/>
        <v>40396.65</v>
      </c>
      <c r="K41" s="41">
        <f t="shared" si="11"/>
        <v>1595</v>
      </c>
      <c r="L41" s="41">
        <f t="shared" si="12"/>
        <v>41991.65</v>
      </c>
      <c r="M41" s="41">
        <f t="shared" si="13"/>
        <v>41991.65</v>
      </c>
      <c r="N41" s="180" t="s">
        <v>54</v>
      </c>
      <c r="O41" s="181">
        <v>5</v>
      </c>
      <c r="P41" s="46">
        <f t="shared" si="62"/>
        <v>42691.65</v>
      </c>
      <c r="Q41" s="46">
        <f t="shared" si="15"/>
        <v>560.34999999999854</v>
      </c>
      <c r="R41" s="46">
        <v>43252</v>
      </c>
      <c r="S41" s="46">
        <f t="shared" si="16"/>
        <v>43522</v>
      </c>
      <c r="T41" s="46">
        <f t="shared" si="17"/>
        <v>270</v>
      </c>
      <c r="U41" s="46">
        <f t="shared" si="18"/>
        <v>1530.3499999999985</v>
      </c>
      <c r="V41" s="41"/>
      <c r="W41" s="2"/>
      <c r="X41" s="2">
        <f>X40/19</f>
        <v>1263.1578947368421</v>
      </c>
      <c r="Y41" s="2">
        <f t="shared" si="63"/>
        <v>41989</v>
      </c>
      <c r="Z41" s="2"/>
      <c r="AA41" s="2"/>
      <c r="AB41" s="2"/>
      <c r="AC41" s="2"/>
      <c r="AD41" s="2"/>
      <c r="AE41" s="2"/>
    </row>
    <row r="42" spans="1:32">
      <c r="A42" s="48">
        <f t="shared" si="25"/>
        <v>37</v>
      </c>
      <c r="B42" s="174" t="str">
        <f>Sheet1!A48</f>
        <v>Gass, Lisa</v>
      </c>
      <c r="C42" s="175" t="str">
        <f>Sheet1!D48</f>
        <v>b</v>
      </c>
      <c r="D42" s="176">
        <f>Sheet1!E48</f>
        <v>24</v>
      </c>
      <c r="E42" s="177" t="str">
        <f>Sheet1!C48</f>
        <v>B+24</v>
      </c>
      <c r="F42" s="155"/>
      <c r="G42" s="178">
        <f>Sheet1!K48</f>
        <v>39500</v>
      </c>
      <c r="H42" s="41">
        <f t="shared" si="64"/>
        <v>896.65000000000009</v>
      </c>
      <c r="I42" s="179">
        <f t="shared" si="65"/>
        <v>40396.65</v>
      </c>
      <c r="J42" s="179">
        <f t="shared" si="10"/>
        <v>40396.65</v>
      </c>
      <c r="K42" s="41">
        <f t="shared" si="11"/>
        <v>1595</v>
      </c>
      <c r="L42" s="41">
        <f t="shared" si="12"/>
        <v>41991.65</v>
      </c>
      <c r="M42" s="41">
        <f t="shared" si="13"/>
        <v>41991.65</v>
      </c>
      <c r="N42" s="180" t="s">
        <v>54</v>
      </c>
      <c r="O42" s="181">
        <v>5</v>
      </c>
      <c r="P42" s="46">
        <f t="shared" si="62"/>
        <v>42691.65</v>
      </c>
      <c r="Q42" s="46">
        <f t="shared" si="15"/>
        <v>560.34999999999854</v>
      </c>
      <c r="R42" s="46">
        <v>43252</v>
      </c>
      <c r="S42" s="46">
        <f t="shared" si="16"/>
        <v>43522</v>
      </c>
      <c r="T42" s="46">
        <f t="shared" si="17"/>
        <v>270</v>
      </c>
      <c r="U42" s="46">
        <f t="shared" si="18"/>
        <v>1530.3499999999985</v>
      </c>
      <c r="V42" s="41"/>
      <c r="W42" s="2"/>
      <c r="X42" s="2">
        <v>1263</v>
      </c>
      <c r="Y42" s="2">
        <f t="shared" si="63"/>
        <v>43252</v>
      </c>
      <c r="Z42" s="2"/>
      <c r="AA42" s="2"/>
      <c r="AB42" s="2"/>
      <c r="AC42" s="2"/>
      <c r="AD42" s="2"/>
      <c r="AE42" s="2"/>
    </row>
    <row r="43" spans="1:32">
      <c r="A43" s="48">
        <f t="shared" si="25"/>
        <v>38</v>
      </c>
      <c r="B43" s="174" t="str">
        <f>Sheet1!A147</f>
        <v>Tillett, Lisa M</v>
      </c>
      <c r="C43" s="175" t="str">
        <f>Sheet1!D147</f>
        <v>b</v>
      </c>
      <c r="D43" s="176">
        <f>Sheet1!E147</f>
        <v>24</v>
      </c>
      <c r="E43" s="177" t="str">
        <f>Sheet1!C147</f>
        <v>B+24</v>
      </c>
      <c r="F43" s="155"/>
      <c r="G43" s="178">
        <f>Sheet1!K147</f>
        <v>39500</v>
      </c>
      <c r="H43" s="41">
        <f t="shared" si="64"/>
        <v>896.65000000000009</v>
      </c>
      <c r="I43" s="179">
        <f t="shared" si="65"/>
        <v>40396.65</v>
      </c>
      <c r="J43" s="179">
        <f t="shared" si="10"/>
        <v>40396.65</v>
      </c>
      <c r="K43" s="41">
        <f t="shared" si="11"/>
        <v>1595</v>
      </c>
      <c r="L43" s="41">
        <f t="shared" si="12"/>
        <v>41991.65</v>
      </c>
      <c r="M43" s="41">
        <f t="shared" si="13"/>
        <v>41991.65</v>
      </c>
      <c r="N43" s="180" t="s">
        <v>54</v>
      </c>
      <c r="O43" s="181">
        <v>5</v>
      </c>
      <c r="P43" s="46">
        <f t="shared" si="62"/>
        <v>42691.65</v>
      </c>
      <c r="Q43" s="46">
        <f t="shared" si="15"/>
        <v>560.34999999999854</v>
      </c>
      <c r="R43" s="46">
        <v>43252</v>
      </c>
      <c r="S43" s="46">
        <f t="shared" si="16"/>
        <v>43522</v>
      </c>
      <c r="T43" s="46">
        <f t="shared" si="17"/>
        <v>270</v>
      </c>
      <c r="U43" s="46">
        <f t="shared" si="18"/>
        <v>1530.3499999999985</v>
      </c>
      <c r="V43" s="41"/>
      <c r="W43" s="2"/>
      <c r="X43" s="2"/>
      <c r="Y43" s="2">
        <f t="shared" si="63"/>
        <v>44515</v>
      </c>
      <c r="Z43" s="2"/>
      <c r="AA43" s="2"/>
      <c r="AB43" s="2"/>
      <c r="AC43" s="2"/>
      <c r="AD43" s="2"/>
      <c r="AE43" s="2"/>
    </row>
    <row r="44" spans="1:32">
      <c r="A44" s="48">
        <f t="shared" si="25"/>
        <v>39</v>
      </c>
      <c r="B44" s="174" t="str">
        <f>Sheet1!A63</f>
        <v>Hockenbroch, Stacey</v>
      </c>
      <c r="C44" s="175" t="str">
        <f>Sheet1!D63</f>
        <v>b</v>
      </c>
      <c r="D44" s="176">
        <f>Sheet1!E63</f>
        <v>30</v>
      </c>
      <c r="E44" s="177" t="str">
        <f>Sheet1!C63</f>
        <v>B+30</v>
      </c>
      <c r="F44" s="155"/>
      <c r="G44" s="178">
        <f>Sheet1!K63</f>
        <v>39500</v>
      </c>
      <c r="H44" s="41">
        <f t="shared" si="64"/>
        <v>896.65000000000009</v>
      </c>
      <c r="I44" s="179">
        <f t="shared" si="65"/>
        <v>40396.65</v>
      </c>
      <c r="J44" s="179">
        <f t="shared" si="10"/>
        <v>40396.65</v>
      </c>
      <c r="K44" s="41">
        <f t="shared" si="11"/>
        <v>1595</v>
      </c>
      <c r="L44" s="41">
        <f t="shared" si="12"/>
        <v>41991.65</v>
      </c>
      <c r="M44" s="41">
        <f t="shared" si="13"/>
        <v>41991.65</v>
      </c>
      <c r="N44" s="180" t="s">
        <v>54</v>
      </c>
      <c r="O44" s="181">
        <v>5</v>
      </c>
      <c r="P44" s="46">
        <f t="shared" si="62"/>
        <v>42691.65</v>
      </c>
      <c r="Q44" s="46">
        <f t="shared" si="15"/>
        <v>560.34999999999854</v>
      </c>
      <c r="R44" s="46">
        <v>43252</v>
      </c>
      <c r="S44" s="46">
        <f t="shared" si="16"/>
        <v>43522</v>
      </c>
      <c r="T44" s="46">
        <f t="shared" si="17"/>
        <v>270</v>
      </c>
      <c r="U44" s="46">
        <f t="shared" si="18"/>
        <v>1530.3499999999985</v>
      </c>
      <c r="V44" s="41"/>
      <c r="W44" s="2"/>
      <c r="X44" s="2"/>
      <c r="Y44" s="2">
        <f t="shared" si="63"/>
        <v>45778</v>
      </c>
      <c r="Z44" s="2"/>
      <c r="AA44" s="2"/>
      <c r="AB44" s="2"/>
      <c r="AC44" s="2"/>
      <c r="AD44" s="2"/>
      <c r="AE44" s="2"/>
    </row>
    <row r="45" spans="1:32">
      <c r="A45" s="48">
        <f t="shared" si="25"/>
        <v>40</v>
      </c>
      <c r="B45" s="174" t="str">
        <f>Sheet1!A54</f>
        <v>Gorzkowski, Kristy</v>
      </c>
      <c r="C45" s="175" t="str">
        <f>Sheet1!D54</f>
        <v>b</v>
      </c>
      <c r="D45" s="176">
        <f>Sheet1!E54</f>
        <v>16</v>
      </c>
      <c r="E45" s="177" t="str">
        <f>Sheet1!C54</f>
        <v>B+16</v>
      </c>
      <c r="F45" s="155"/>
      <c r="G45" s="178">
        <f>Sheet1!K54</f>
        <v>41603</v>
      </c>
      <c r="H45" s="41">
        <f t="shared" ref="H45:H69" si="66">MAXA(($H$2),(G45*$H$3))</f>
        <v>944.38810000000001</v>
      </c>
      <c r="I45" s="179">
        <f t="shared" ref="I45:I69" si="67">H45+G45</f>
        <v>42547.388099999996</v>
      </c>
      <c r="J45" s="179">
        <f t="shared" si="10"/>
        <v>42547.388099999996</v>
      </c>
      <c r="K45" s="41">
        <f t="shared" si="11"/>
        <v>1595</v>
      </c>
      <c r="L45" s="41">
        <f t="shared" si="12"/>
        <v>44142.388099999996</v>
      </c>
      <c r="M45" s="41">
        <f t="shared" si="13"/>
        <v>44142.388099999996</v>
      </c>
      <c r="N45" s="180" t="s">
        <v>54</v>
      </c>
      <c r="O45" s="181">
        <v>7</v>
      </c>
      <c r="P45" s="46">
        <f t="shared" si="62"/>
        <v>44842.388099999996</v>
      </c>
      <c r="Q45" s="46">
        <f t="shared" si="15"/>
        <v>935.61190000000352</v>
      </c>
      <c r="R45" s="46">
        <v>45778</v>
      </c>
      <c r="S45" s="46">
        <f t="shared" si="16"/>
        <v>46048</v>
      </c>
      <c r="T45" s="46">
        <f t="shared" si="17"/>
        <v>270</v>
      </c>
      <c r="U45" s="46">
        <f t="shared" si="18"/>
        <v>1905.6119000000035</v>
      </c>
      <c r="V45" s="41"/>
      <c r="W45" s="2"/>
      <c r="X45" s="2"/>
      <c r="Y45" s="2">
        <f t="shared" si="63"/>
        <v>47041</v>
      </c>
      <c r="Z45" s="2"/>
      <c r="AA45" s="2"/>
      <c r="AB45" s="2"/>
      <c r="AC45" s="2"/>
      <c r="AD45" s="2"/>
      <c r="AE45" s="2"/>
    </row>
    <row r="46" spans="1:32">
      <c r="A46" s="48">
        <f t="shared" si="25"/>
        <v>41</v>
      </c>
      <c r="B46" s="174" t="str">
        <f>Sheet1!A41</f>
        <v>Erdman, Melinda</v>
      </c>
      <c r="C46" s="175" t="str">
        <f>Sheet1!D41</f>
        <v>b</v>
      </c>
      <c r="D46" s="176">
        <f>Sheet1!E41</f>
        <v>19</v>
      </c>
      <c r="E46" s="177" t="str">
        <f>Sheet1!C41</f>
        <v>B+19</v>
      </c>
      <c r="F46" s="155"/>
      <c r="G46" s="178">
        <f>Sheet1!K41</f>
        <v>41603</v>
      </c>
      <c r="H46" s="41">
        <f t="shared" si="66"/>
        <v>944.38810000000001</v>
      </c>
      <c r="I46" s="179">
        <f t="shared" si="67"/>
        <v>42547.388099999996</v>
      </c>
      <c r="J46" s="179">
        <f t="shared" si="10"/>
        <v>42547.388099999996</v>
      </c>
      <c r="K46" s="41">
        <f t="shared" si="11"/>
        <v>1595</v>
      </c>
      <c r="L46" s="41">
        <f t="shared" si="12"/>
        <v>44142.388099999996</v>
      </c>
      <c r="M46" s="41">
        <f t="shared" si="13"/>
        <v>44142.388099999996</v>
      </c>
      <c r="N46" s="180" t="s">
        <v>54</v>
      </c>
      <c r="O46" s="181">
        <v>7</v>
      </c>
      <c r="P46" s="46">
        <f t="shared" si="62"/>
        <v>44842.388099999996</v>
      </c>
      <c r="Q46" s="46">
        <f t="shared" si="15"/>
        <v>935.61190000000352</v>
      </c>
      <c r="R46" s="46">
        <v>45778</v>
      </c>
      <c r="S46" s="46">
        <f t="shared" si="16"/>
        <v>46048</v>
      </c>
      <c r="T46" s="46">
        <f t="shared" si="17"/>
        <v>270</v>
      </c>
      <c r="U46" s="46">
        <f t="shared" si="18"/>
        <v>1905.6119000000035</v>
      </c>
      <c r="V46" s="41"/>
      <c r="W46" s="2"/>
      <c r="X46" s="2"/>
      <c r="Y46" s="2">
        <f t="shared" si="63"/>
        <v>48304</v>
      </c>
      <c r="Z46" s="2"/>
      <c r="AA46" s="2"/>
      <c r="AB46" s="2"/>
      <c r="AC46" s="2"/>
      <c r="AD46" s="2"/>
      <c r="AE46" s="2"/>
    </row>
    <row r="47" spans="1:32">
      <c r="A47" s="48">
        <f t="shared" si="25"/>
        <v>42</v>
      </c>
      <c r="B47" s="174" t="str">
        <f>Sheet1!A71</f>
        <v>Kelchner, Maria E</v>
      </c>
      <c r="C47" s="175" t="str">
        <f>Sheet1!D71</f>
        <v>b</v>
      </c>
      <c r="D47" s="176">
        <f>Sheet1!E71</f>
        <v>19</v>
      </c>
      <c r="E47" s="177" t="str">
        <f>Sheet1!C71</f>
        <v>B+19</v>
      </c>
      <c r="F47" s="155"/>
      <c r="G47" s="178">
        <f>Sheet1!K71</f>
        <v>41603</v>
      </c>
      <c r="H47" s="41">
        <f t="shared" si="66"/>
        <v>944.38810000000001</v>
      </c>
      <c r="I47" s="179">
        <f t="shared" si="67"/>
        <v>42547.388099999996</v>
      </c>
      <c r="J47" s="179">
        <f t="shared" si="10"/>
        <v>42547.388099999996</v>
      </c>
      <c r="K47" s="41">
        <f t="shared" si="11"/>
        <v>1595</v>
      </c>
      <c r="L47" s="41">
        <f t="shared" si="12"/>
        <v>44142.388099999996</v>
      </c>
      <c r="M47" s="41">
        <f t="shared" si="13"/>
        <v>44142.388099999996</v>
      </c>
      <c r="N47" s="180" t="s">
        <v>54</v>
      </c>
      <c r="O47" s="181">
        <v>7</v>
      </c>
      <c r="P47" s="46">
        <f t="shared" si="62"/>
        <v>44842.388099999996</v>
      </c>
      <c r="Q47" s="46">
        <f t="shared" si="15"/>
        <v>935.61190000000352</v>
      </c>
      <c r="R47" s="46">
        <v>45778</v>
      </c>
      <c r="S47" s="46">
        <f t="shared" si="16"/>
        <v>46048</v>
      </c>
      <c r="T47" s="46">
        <f t="shared" si="17"/>
        <v>270</v>
      </c>
      <c r="U47" s="46">
        <f t="shared" si="18"/>
        <v>1905.6119000000035</v>
      </c>
      <c r="V47" s="41"/>
      <c r="W47" s="2"/>
      <c r="X47" s="2"/>
      <c r="Y47" s="2">
        <f t="shared" si="63"/>
        <v>49567</v>
      </c>
      <c r="Z47" s="2"/>
      <c r="AA47" s="2"/>
      <c r="AB47" s="2"/>
      <c r="AC47" s="2"/>
      <c r="AD47" s="2"/>
      <c r="AE47" s="2"/>
    </row>
    <row r="48" spans="1:32">
      <c r="A48" s="48">
        <f t="shared" si="25"/>
        <v>43</v>
      </c>
      <c r="B48" s="174" t="str">
        <f>Sheet1!A117</f>
        <v>Boyer, Stephanie</v>
      </c>
      <c r="C48" s="175" t="str">
        <f>Sheet1!D117</f>
        <v>b</v>
      </c>
      <c r="D48" s="176">
        <f>Sheet1!E117</f>
        <v>24</v>
      </c>
      <c r="E48" s="177" t="str">
        <f>Sheet1!C117</f>
        <v>B+24</v>
      </c>
      <c r="F48" s="155"/>
      <c r="G48" s="178">
        <f>Sheet1!K117</f>
        <v>41603</v>
      </c>
      <c r="H48" s="41">
        <f t="shared" si="66"/>
        <v>944.38810000000001</v>
      </c>
      <c r="I48" s="179">
        <f t="shared" si="67"/>
        <v>42547.388099999996</v>
      </c>
      <c r="J48" s="179">
        <f t="shared" si="10"/>
        <v>42547.388099999996</v>
      </c>
      <c r="K48" s="41">
        <f t="shared" si="11"/>
        <v>1595</v>
      </c>
      <c r="L48" s="41">
        <f t="shared" si="12"/>
        <v>44142.388099999996</v>
      </c>
      <c r="M48" s="41">
        <f t="shared" si="13"/>
        <v>44142.388099999996</v>
      </c>
      <c r="N48" s="180" t="s">
        <v>54</v>
      </c>
      <c r="O48" s="181">
        <v>7</v>
      </c>
      <c r="P48" s="46">
        <f t="shared" si="62"/>
        <v>44842.388099999996</v>
      </c>
      <c r="Q48" s="46">
        <f t="shared" si="15"/>
        <v>935.61190000000352</v>
      </c>
      <c r="R48" s="46">
        <v>45778</v>
      </c>
      <c r="S48" s="46">
        <f t="shared" si="16"/>
        <v>46048</v>
      </c>
      <c r="T48" s="46">
        <f t="shared" si="17"/>
        <v>270</v>
      </c>
      <c r="U48" s="46">
        <f t="shared" si="18"/>
        <v>1905.6119000000035</v>
      </c>
      <c r="V48" s="41"/>
      <c r="W48" s="2"/>
      <c r="X48" s="2"/>
      <c r="Y48" s="2">
        <f t="shared" si="63"/>
        <v>50830</v>
      </c>
      <c r="Z48" s="2"/>
      <c r="AA48" s="2"/>
      <c r="AB48" s="2"/>
      <c r="AC48" s="2"/>
      <c r="AD48" s="2"/>
      <c r="AE48" s="2"/>
    </row>
    <row r="49" spans="1:31">
      <c r="A49" s="48">
        <f t="shared" si="25"/>
        <v>44</v>
      </c>
      <c r="B49" s="174" t="str">
        <f>Sheet1!A26</f>
        <v>Coombe, Katie</v>
      </c>
      <c r="C49" s="175" t="str">
        <f>Sheet1!D26</f>
        <v>b</v>
      </c>
      <c r="D49" s="176">
        <f>Sheet1!E26</f>
        <v>24</v>
      </c>
      <c r="E49" s="177" t="str">
        <f>Sheet1!C26</f>
        <v>B+24</v>
      </c>
      <c r="F49" s="155"/>
      <c r="G49" s="178">
        <f>Sheet1!K26</f>
        <v>41603</v>
      </c>
      <c r="H49" s="41">
        <f t="shared" si="66"/>
        <v>944.38810000000001</v>
      </c>
      <c r="I49" s="179">
        <f t="shared" si="67"/>
        <v>42547.388099999996</v>
      </c>
      <c r="J49" s="179">
        <f t="shared" si="10"/>
        <v>42547.388099999996</v>
      </c>
      <c r="K49" s="41">
        <f t="shared" si="11"/>
        <v>1595</v>
      </c>
      <c r="L49" s="41">
        <f t="shared" si="12"/>
        <v>44142.388099999996</v>
      </c>
      <c r="M49" s="41">
        <f t="shared" si="13"/>
        <v>44142.388099999996</v>
      </c>
      <c r="N49" s="180" t="s">
        <v>54</v>
      </c>
      <c r="O49" s="181">
        <v>7</v>
      </c>
      <c r="P49" s="46">
        <f t="shared" si="62"/>
        <v>44842.388099999996</v>
      </c>
      <c r="Q49" s="46">
        <f t="shared" si="15"/>
        <v>935.61190000000352</v>
      </c>
      <c r="R49" s="46">
        <v>45778</v>
      </c>
      <c r="S49" s="46">
        <f t="shared" si="16"/>
        <v>46048</v>
      </c>
      <c r="T49" s="46">
        <f t="shared" si="17"/>
        <v>270</v>
      </c>
      <c r="U49" s="46">
        <f t="shared" si="18"/>
        <v>1905.6119000000035</v>
      </c>
      <c r="V49" s="41"/>
      <c r="W49" s="2"/>
      <c r="X49" s="2"/>
      <c r="Y49" s="2">
        <f t="shared" si="63"/>
        <v>52093</v>
      </c>
      <c r="Z49" s="2"/>
      <c r="AA49" s="2"/>
      <c r="AB49" s="2"/>
      <c r="AC49" s="2"/>
      <c r="AD49" s="2"/>
      <c r="AE49" s="2"/>
    </row>
    <row r="50" spans="1:31">
      <c r="A50" s="48">
        <f t="shared" si="25"/>
        <v>45</v>
      </c>
      <c r="B50" s="174" t="str">
        <f>Sheet1!A77</f>
        <v>Kline, Melissa</v>
      </c>
      <c r="C50" s="175" t="str">
        <f>Sheet1!D77</f>
        <v>b</v>
      </c>
      <c r="D50" s="176">
        <f>Sheet1!E77</f>
        <v>24</v>
      </c>
      <c r="E50" s="177" t="str">
        <f>Sheet1!C77</f>
        <v>B+24</v>
      </c>
      <c r="F50" s="155"/>
      <c r="G50" s="178">
        <f>Sheet1!K77</f>
        <v>41603</v>
      </c>
      <c r="H50" s="41">
        <f t="shared" si="66"/>
        <v>944.38810000000001</v>
      </c>
      <c r="I50" s="179">
        <f t="shared" si="67"/>
        <v>42547.388099999996</v>
      </c>
      <c r="J50" s="179">
        <f t="shared" si="10"/>
        <v>42547.388099999996</v>
      </c>
      <c r="K50" s="41">
        <f t="shared" si="11"/>
        <v>1595</v>
      </c>
      <c r="L50" s="41">
        <f t="shared" si="12"/>
        <v>44142.388099999996</v>
      </c>
      <c r="M50" s="41">
        <f t="shared" si="13"/>
        <v>44142.388099999996</v>
      </c>
      <c r="N50" s="180" t="s">
        <v>54</v>
      </c>
      <c r="O50" s="181">
        <v>7</v>
      </c>
      <c r="P50" s="46">
        <f t="shared" si="62"/>
        <v>44842.388099999996</v>
      </c>
      <c r="Q50" s="46">
        <f t="shared" si="15"/>
        <v>935.61190000000352</v>
      </c>
      <c r="R50" s="46">
        <v>45778</v>
      </c>
      <c r="S50" s="46">
        <f t="shared" si="16"/>
        <v>46048</v>
      </c>
      <c r="T50" s="46">
        <f t="shared" si="17"/>
        <v>270</v>
      </c>
      <c r="U50" s="46">
        <f t="shared" si="18"/>
        <v>1905.6119000000035</v>
      </c>
      <c r="V50" s="41"/>
      <c r="W50" s="2"/>
      <c r="X50" s="2"/>
      <c r="Y50" s="2">
        <f t="shared" si="63"/>
        <v>53356</v>
      </c>
      <c r="Z50" s="2"/>
      <c r="AA50" s="2"/>
      <c r="AB50" s="2"/>
      <c r="AC50" s="2"/>
      <c r="AD50" s="2"/>
      <c r="AE50" s="2"/>
    </row>
    <row r="51" spans="1:31">
      <c r="A51" s="48">
        <f t="shared" si="25"/>
        <v>46</v>
      </c>
      <c r="B51" s="174" t="str">
        <f>Sheet1!A88</f>
        <v>Long, Colette</v>
      </c>
      <c r="C51" s="175" t="str">
        <f>Sheet1!D88</f>
        <v>b</v>
      </c>
      <c r="D51" s="176">
        <f>Sheet1!E88</f>
        <v>24</v>
      </c>
      <c r="E51" s="177" t="str">
        <f>Sheet1!C88</f>
        <v>B+24</v>
      </c>
      <c r="F51" s="155"/>
      <c r="G51" s="178">
        <f>Sheet1!K88</f>
        <v>41603</v>
      </c>
      <c r="H51" s="41">
        <f t="shared" si="66"/>
        <v>944.38810000000001</v>
      </c>
      <c r="I51" s="179">
        <f t="shared" si="67"/>
        <v>42547.388099999996</v>
      </c>
      <c r="J51" s="179">
        <f t="shared" si="10"/>
        <v>42547.388099999996</v>
      </c>
      <c r="K51" s="41">
        <f t="shared" si="11"/>
        <v>1595</v>
      </c>
      <c r="L51" s="41">
        <f t="shared" si="12"/>
        <v>44142.388099999996</v>
      </c>
      <c r="M51" s="41">
        <f t="shared" si="13"/>
        <v>44142.388099999996</v>
      </c>
      <c r="N51" s="180" t="s">
        <v>54</v>
      </c>
      <c r="O51" s="181">
        <v>7</v>
      </c>
      <c r="P51" s="46">
        <f t="shared" si="62"/>
        <v>44842.388099999996</v>
      </c>
      <c r="Q51" s="46">
        <f t="shared" si="15"/>
        <v>935.61190000000352</v>
      </c>
      <c r="R51" s="46">
        <v>45778</v>
      </c>
      <c r="S51" s="46">
        <f t="shared" si="16"/>
        <v>46048</v>
      </c>
      <c r="T51" s="46">
        <f t="shared" si="17"/>
        <v>270</v>
      </c>
      <c r="U51" s="46">
        <f t="shared" si="18"/>
        <v>1905.6119000000035</v>
      </c>
      <c r="V51" s="41"/>
      <c r="W51" s="2"/>
      <c r="X51" s="2"/>
      <c r="Y51" s="2">
        <f t="shared" si="63"/>
        <v>54619</v>
      </c>
      <c r="Z51" s="2"/>
      <c r="AA51" s="2"/>
      <c r="AB51" s="2"/>
      <c r="AC51" s="2"/>
      <c r="AD51" s="2"/>
      <c r="AE51" s="2"/>
    </row>
    <row r="52" spans="1:31">
      <c r="A52" s="48">
        <f t="shared" si="25"/>
        <v>47</v>
      </c>
      <c r="B52" s="174" t="str">
        <f>Sheet1!A93</f>
        <v>Mace, Kristine</v>
      </c>
      <c r="C52" s="175" t="str">
        <f>Sheet1!D93</f>
        <v>b</v>
      </c>
      <c r="D52" s="176">
        <f>Sheet1!E93</f>
        <v>24</v>
      </c>
      <c r="E52" s="177" t="str">
        <f>Sheet1!C93</f>
        <v>B+24</v>
      </c>
      <c r="F52" s="155"/>
      <c r="G52" s="178">
        <f>Sheet1!K93</f>
        <v>41603</v>
      </c>
      <c r="H52" s="41">
        <f t="shared" si="66"/>
        <v>944.38810000000001</v>
      </c>
      <c r="I52" s="179">
        <f t="shared" si="67"/>
        <v>42547.388099999996</v>
      </c>
      <c r="J52" s="179">
        <f t="shared" si="10"/>
        <v>42547.388099999996</v>
      </c>
      <c r="K52" s="41">
        <f t="shared" si="11"/>
        <v>1595</v>
      </c>
      <c r="L52" s="41">
        <f t="shared" si="12"/>
        <v>44142.388099999996</v>
      </c>
      <c r="M52" s="41">
        <f t="shared" si="13"/>
        <v>44142.388099999996</v>
      </c>
      <c r="N52" s="180" t="s">
        <v>54</v>
      </c>
      <c r="O52" s="181">
        <v>7</v>
      </c>
      <c r="P52" s="46">
        <f t="shared" si="62"/>
        <v>44842.388099999996</v>
      </c>
      <c r="Q52" s="46">
        <f t="shared" si="15"/>
        <v>935.61190000000352</v>
      </c>
      <c r="R52" s="46">
        <v>45778</v>
      </c>
      <c r="S52" s="46">
        <f t="shared" si="16"/>
        <v>46048</v>
      </c>
      <c r="T52" s="46">
        <f t="shared" si="17"/>
        <v>270</v>
      </c>
      <c r="U52" s="46">
        <f t="shared" si="18"/>
        <v>1905.6119000000035</v>
      </c>
      <c r="V52" s="41"/>
      <c r="W52" s="2"/>
      <c r="X52" s="2"/>
      <c r="Y52" s="2">
        <f t="shared" si="63"/>
        <v>55882</v>
      </c>
      <c r="Z52" s="2"/>
      <c r="AA52" s="2"/>
      <c r="AB52" s="2"/>
      <c r="AC52" s="2"/>
      <c r="AD52" s="2"/>
      <c r="AE52" s="2"/>
    </row>
    <row r="53" spans="1:31">
      <c r="A53" s="48">
        <f t="shared" si="25"/>
        <v>48</v>
      </c>
      <c r="B53" s="174" t="str">
        <f>Sheet1!A89</f>
        <v>Long, Courtney</v>
      </c>
      <c r="C53" s="175" t="str">
        <f>Sheet1!D89</f>
        <v>b</v>
      </c>
      <c r="D53" s="176">
        <f>Sheet1!E89</f>
        <v>25</v>
      </c>
      <c r="E53" s="177" t="str">
        <f>Sheet1!C89</f>
        <v>B+25</v>
      </c>
      <c r="F53" s="155"/>
      <c r="G53" s="178">
        <f>Sheet1!K89</f>
        <v>41603</v>
      </c>
      <c r="H53" s="41">
        <f t="shared" si="66"/>
        <v>944.38810000000001</v>
      </c>
      <c r="I53" s="179">
        <f t="shared" si="67"/>
        <v>42547.388099999996</v>
      </c>
      <c r="J53" s="179">
        <f t="shared" si="10"/>
        <v>42547.388099999996</v>
      </c>
      <c r="K53" s="41">
        <f t="shared" si="11"/>
        <v>1595</v>
      </c>
      <c r="L53" s="41">
        <f t="shared" si="12"/>
        <v>44142.388099999996</v>
      </c>
      <c r="M53" s="41">
        <f t="shared" si="13"/>
        <v>44142.388099999996</v>
      </c>
      <c r="N53" s="180" t="s">
        <v>54</v>
      </c>
      <c r="O53" s="181">
        <v>7</v>
      </c>
      <c r="P53" s="46">
        <f t="shared" si="62"/>
        <v>44842.388099999996</v>
      </c>
      <c r="Q53" s="46">
        <f t="shared" si="15"/>
        <v>935.61190000000352</v>
      </c>
      <c r="R53" s="46">
        <v>45778</v>
      </c>
      <c r="S53" s="46">
        <f t="shared" si="16"/>
        <v>46048</v>
      </c>
      <c r="T53" s="46">
        <f t="shared" si="17"/>
        <v>270</v>
      </c>
      <c r="U53" s="46">
        <f t="shared" si="18"/>
        <v>1905.6119000000035</v>
      </c>
      <c r="V53" s="41"/>
      <c r="W53" s="2"/>
      <c r="X53" s="2"/>
      <c r="Y53" s="2">
        <f t="shared" si="63"/>
        <v>57145</v>
      </c>
      <c r="Z53" s="2"/>
      <c r="AA53" s="2"/>
      <c r="AB53" s="2"/>
      <c r="AC53" s="2"/>
      <c r="AD53" s="2"/>
      <c r="AE53" s="2"/>
    </row>
    <row r="54" spans="1:31">
      <c r="A54" s="48">
        <f t="shared" si="25"/>
        <v>49</v>
      </c>
      <c r="B54" s="174" t="str">
        <f>Sheet1!A142</f>
        <v>Stoshack, Jennifer</v>
      </c>
      <c r="C54" s="175" t="str">
        <f>Sheet1!D142</f>
        <v>b</v>
      </c>
      <c r="D54" s="176">
        <f>Sheet1!E142</f>
        <v>25</v>
      </c>
      <c r="E54" s="177" t="str">
        <f>Sheet1!C142</f>
        <v>B+25</v>
      </c>
      <c r="F54" s="155"/>
      <c r="G54" s="178">
        <f>Sheet1!K142</f>
        <v>41603</v>
      </c>
      <c r="H54" s="41">
        <f t="shared" si="66"/>
        <v>944.38810000000001</v>
      </c>
      <c r="I54" s="179">
        <f t="shared" si="67"/>
        <v>42547.388099999996</v>
      </c>
      <c r="J54" s="179">
        <f t="shared" si="10"/>
        <v>42547.388099999996</v>
      </c>
      <c r="K54" s="41">
        <f t="shared" si="11"/>
        <v>1595</v>
      </c>
      <c r="L54" s="41">
        <f t="shared" si="12"/>
        <v>44142.388099999996</v>
      </c>
      <c r="M54" s="41">
        <f t="shared" si="13"/>
        <v>44142.388099999996</v>
      </c>
      <c r="N54" s="180" t="s">
        <v>54</v>
      </c>
      <c r="O54" s="181">
        <v>7</v>
      </c>
      <c r="P54" s="46">
        <f t="shared" si="62"/>
        <v>44842.388099999996</v>
      </c>
      <c r="Q54" s="46">
        <f t="shared" si="15"/>
        <v>935.61190000000352</v>
      </c>
      <c r="R54" s="46">
        <v>45778</v>
      </c>
      <c r="S54" s="46">
        <f t="shared" si="16"/>
        <v>46048</v>
      </c>
      <c r="T54" s="46">
        <f t="shared" si="17"/>
        <v>270</v>
      </c>
      <c r="U54" s="46">
        <f t="shared" si="18"/>
        <v>1905.6119000000035</v>
      </c>
      <c r="V54" s="41"/>
      <c r="W54" s="2"/>
      <c r="X54" s="2"/>
      <c r="Y54" s="2">
        <f t="shared" si="63"/>
        <v>58408</v>
      </c>
      <c r="Z54" s="2"/>
      <c r="AA54" s="2"/>
      <c r="AB54" s="2"/>
      <c r="AC54" s="2"/>
      <c r="AD54" s="2"/>
      <c r="AE54" s="2"/>
    </row>
    <row r="55" spans="1:31">
      <c r="A55" s="48">
        <f t="shared" si="25"/>
        <v>50</v>
      </c>
      <c r="B55" s="174" t="str">
        <f>Sheet1!A158</f>
        <v>Yohe, Mary T.</v>
      </c>
      <c r="C55" s="175" t="str">
        <f>Sheet1!D158</f>
        <v>b</v>
      </c>
      <c r="D55" s="176">
        <f>Sheet1!E158</f>
        <v>25</v>
      </c>
      <c r="E55" s="177" t="str">
        <f>Sheet1!C158</f>
        <v>B+25</v>
      </c>
      <c r="F55" s="155"/>
      <c r="G55" s="178">
        <f>Sheet1!K158</f>
        <v>41603</v>
      </c>
      <c r="H55" s="41">
        <f t="shared" si="66"/>
        <v>944.38810000000001</v>
      </c>
      <c r="I55" s="179">
        <f t="shared" si="67"/>
        <v>42547.388099999996</v>
      </c>
      <c r="J55" s="179">
        <f t="shared" si="10"/>
        <v>42547.388099999996</v>
      </c>
      <c r="K55" s="41">
        <f t="shared" si="11"/>
        <v>1595</v>
      </c>
      <c r="L55" s="41">
        <f t="shared" si="12"/>
        <v>44142.388099999996</v>
      </c>
      <c r="M55" s="41">
        <f t="shared" si="13"/>
        <v>44142.388099999996</v>
      </c>
      <c r="N55" s="180" t="s">
        <v>54</v>
      </c>
      <c r="O55" s="181">
        <v>7</v>
      </c>
      <c r="P55" s="46">
        <f t="shared" si="62"/>
        <v>44842.388099999996</v>
      </c>
      <c r="Q55" s="46">
        <f t="shared" si="15"/>
        <v>935.61190000000352</v>
      </c>
      <c r="R55" s="46">
        <v>45778</v>
      </c>
      <c r="S55" s="46">
        <f t="shared" si="16"/>
        <v>46048</v>
      </c>
      <c r="T55" s="46">
        <f t="shared" si="17"/>
        <v>270</v>
      </c>
      <c r="U55" s="46">
        <f t="shared" si="18"/>
        <v>1905.6119000000035</v>
      </c>
      <c r="V55" s="41"/>
      <c r="W55" s="2"/>
      <c r="X55" s="2"/>
      <c r="Y55" s="2">
        <f t="shared" si="63"/>
        <v>59671</v>
      </c>
      <c r="Z55" s="2"/>
      <c r="AA55" s="2"/>
      <c r="AB55" s="2"/>
      <c r="AC55" s="2"/>
      <c r="AD55" s="2"/>
      <c r="AE55" s="2"/>
    </row>
    <row r="56" spans="1:31">
      <c r="A56" s="48">
        <f t="shared" si="25"/>
        <v>51</v>
      </c>
      <c r="B56" s="174" t="str">
        <f>Sheet1!A134</f>
        <v>Shaffer, Bethann</v>
      </c>
      <c r="C56" s="175" t="str">
        <f>Sheet1!D134</f>
        <v>b</v>
      </c>
      <c r="D56" s="176">
        <f>Sheet1!E134</f>
        <v>26</v>
      </c>
      <c r="E56" s="177" t="str">
        <f>Sheet1!C134</f>
        <v>B+26</v>
      </c>
      <c r="F56" s="155"/>
      <c r="G56" s="178">
        <f>Sheet1!K134</f>
        <v>41603</v>
      </c>
      <c r="H56" s="41">
        <f t="shared" si="66"/>
        <v>944.38810000000001</v>
      </c>
      <c r="I56" s="179">
        <f t="shared" si="67"/>
        <v>42547.388099999996</v>
      </c>
      <c r="J56" s="179">
        <f t="shared" si="10"/>
        <v>42547.388099999996</v>
      </c>
      <c r="K56" s="41">
        <f t="shared" si="11"/>
        <v>1595</v>
      </c>
      <c r="L56" s="41">
        <f t="shared" si="12"/>
        <v>44142.388099999996</v>
      </c>
      <c r="M56" s="41">
        <f t="shared" si="13"/>
        <v>44142.388099999996</v>
      </c>
      <c r="N56" s="180" t="s">
        <v>54</v>
      </c>
      <c r="O56" s="181">
        <v>7</v>
      </c>
      <c r="P56" s="46">
        <f t="shared" si="62"/>
        <v>44842.388099999996</v>
      </c>
      <c r="Q56" s="46">
        <f t="shared" si="15"/>
        <v>935.61190000000352</v>
      </c>
      <c r="R56" s="46">
        <v>45778</v>
      </c>
      <c r="S56" s="46">
        <f t="shared" si="16"/>
        <v>46048</v>
      </c>
      <c r="T56" s="46">
        <f t="shared" si="17"/>
        <v>270</v>
      </c>
      <c r="U56" s="46">
        <f t="shared" si="18"/>
        <v>1905.6119000000035</v>
      </c>
      <c r="V56" s="41"/>
      <c r="W56" s="2"/>
      <c r="X56" s="2"/>
      <c r="Y56" s="2">
        <f t="shared" si="63"/>
        <v>60934</v>
      </c>
      <c r="Z56" s="2"/>
      <c r="AA56" s="2"/>
      <c r="AB56" s="2"/>
      <c r="AC56" s="2"/>
      <c r="AD56" s="2"/>
      <c r="AE56" s="2"/>
    </row>
    <row r="57" spans="1:31">
      <c r="A57" s="48">
        <f t="shared" si="25"/>
        <v>52</v>
      </c>
      <c r="B57" s="174" t="str">
        <f>Sheet1!A162</f>
        <v>Zimmerman, Erin L</v>
      </c>
      <c r="C57" s="175" t="str">
        <f>Sheet1!D162</f>
        <v>b</v>
      </c>
      <c r="D57" s="176">
        <f>Sheet1!E162</f>
        <v>27</v>
      </c>
      <c r="E57" s="177" t="str">
        <f>Sheet1!C162</f>
        <v>B+27</v>
      </c>
      <c r="F57" s="155"/>
      <c r="G57" s="178">
        <f>Sheet1!K162</f>
        <v>41603</v>
      </c>
      <c r="H57" s="41">
        <f t="shared" si="66"/>
        <v>944.38810000000001</v>
      </c>
      <c r="I57" s="179">
        <f t="shared" si="67"/>
        <v>42547.388099999996</v>
      </c>
      <c r="J57" s="179">
        <f t="shared" si="10"/>
        <v>42547.388099999996</v>
      </c>
      <c r="K57" s="41">
        <f t="shared" si="11"/>
        <v>1595</v>
      </c>
      <c r="L57" s="41">
        <f t="shared" si="12"/>
        <v>44142.388099999996</v>
      </c>
      <c r="M57" s="41">
        <f t="shared" si="13"/>
        <v>44142.388099999996</v>
      </c>
      <c r="N57" s="180" t="s">
        <v>54</v>
      </c>
      <c r="O57" s="181">
        <v>7</v>
      </c>
      <c r="P57" s="46">
        <f t="shared" si="62"/>
        <v>44842.388099999996</v>
      </c>
      <c r="Q57" s="46">
        <f t="shared" si="15"/>
        <v>935.61190000000352</v>
      </c>
      <c r="R57" s="46">
        <v>45778</v>
      </c>
      <c r="S57" s="46">
        <f t="shared" si="16"/>
        <v>46048</v>
      </c>
      <c r="T57" s="46">
        <f t="shared" si="17"/>
        <v>270</v>
      </c>
      <c r="U57" s="46">
        <f t="shared" si="18"/>
        <v>1905.6119000000035</v>
      </c>
      <c r="V57" s="41"/>
      <c r="W57" s="2"/>
      <c r="X57" s="2"/>
      <c r="Y57" s="2">
        <f t="shared" si="63"/>
        <v>62197</v>
      </c>
      <c r="Z57" s="2"/>
      <c r="AA57" s="2"/>
      <c r="AB57" s="2"/>
      <c r="AC57" s="2"/>
      <c r="AD57" s="2"/>
      <c r="AE57" s="2"/>
    </row>
    <row r="58" spans="1:31">
      <c r="A58" s="48">
        <f t="shared" si="25"/>
        <v>53</v>
      </c>
      <c r="B58" s="174" t="str">
        <f>Sheet1!A21</f>
        <v>Christian, Jennifer</v>
      </c>
      <c r="C58" s="175" t="str">
        <f>Sheet1!D21</f>
        <v>b</v>
      </c>
      <c r="D58" s="176">
        <f>Sheet1!E21</f>
        <v>28</v>
      </c>
      <c r="E58" s="177" t="str">
        <f>Sheet1!C21</f>
        <v>B+28</v>
      </c>
      <c r="F58" s="155"/>
      <c r="G58" s="178">
        <f>Sheet1!K21</f>
        <v>41603</v>
      </c>
      <c r="H58" s="41">
        <f t="shared" si="66"/>
        <v>944.38810000000001</v>
      </c>
      <c r="I58" s="179">
        <f t="shared" si="67"/>
        <v>42547.388099999996</v>
      </c>
      <c r="J58" s="179">
        <f t="shared" si="10"/>
        <v>42547.388099999996</v>
      </c>
      <c r="K58" s="41">
        <f t="shared" si="11"/>
        <v>1595</v>
      </c>
      <c r="L58" s="41">
        <f t="shared" si="12"/>
        <v>44142.388099999996</v>
      </c>
      <c r="M58" s="41">
        <f t="shared" si="13"/>
        <v>44142.388099999996</v>
      </c>
      <c r="N58" s="180" t="s">
        <v>54</v>
      </c>
      <c r="O58" s="181">
        <v>7</v>
      </c>
      <c r="P58" s="46">
        <f t="shared" si="62"/>
        <v>44842.388099999996</v>
      </c>
      <c r="Q58" s="46">
        <f t="shared" si="15"/>
        <v>935.61190000000352</v>
      </c>
      <c r="R58" s="46">
        <v>45778</v>
      </c>
      <c r="S58" s="46">
        <f t="shared" si="16"/>
        <v>46048</v>
      </c>
      <c r="T58" s="46">
        <f t="shared" si="17"/>
        <v>270</v>
      </c>
      <c r="U58" s="46">
        <f t="shared" si="18"/>
        <v>1905.6119000000035</v>
      </c>
      <c r="V58" s="41"/>
      <c r="W58" s="2"/>
      <c r="X58" s="2"/>
      <c r="Y58" s="2">
        <f t="shared" si="63"/>
        <v>63460</v>
      </c>
      <c r="Z58" s="2"/>
      <c r="AA58" s="2"/>
      <c r="AB58" s="2"/>
      <c r="AC58" s="2"/>
      <c r="AD58" s="2"/>
      <c r="AE58" s="2"/>
    </row>
    <row r="59" spans="1:31">
      <c r="A59" s="48">
        <f t="shared" si="25"/>
        <v>54</v>
      </c>
      <c r="B59" s="174" t="str">
        <f>Sheet1!A79</f>
        <v>Koch, Jan</v>
      </c>
      <c r="C59" s="175" t="str">
        <f>Sheet1!D79</f>
        <v>b</v>
      </c>
      <c r="D59" s="176">
        <f>Sheet1!E79</f>
        <v>28</v>
      </c>
      <c r="E59" s="177" t="str">
        <f>Sheet1!C79</f>
        <v>B+28</v>
      </c>
      <c r="F59" s="155"/>
      <c r="G59" s="178">
        <f>Sheet1!K79</f>
        <v>41603</v>
      </c>
      <c r="H59" s="41">
        <f t="shared" si="66"/>
        <v>944.38810000000001</v>
      </c>
      <c r="I59" s="179">
        <f t="shared" si="67"/>
        <v>42547.388099999996</v>
      </c>
      <c r="J59" s="179">
        <f t="shared" si="10"/>
        <v>42547.388099999996</v>
      </c>
      <c r="K59" s="41">
        <f t="shared" si="11"/>
        <v>1595</v>
      </c>
      <c r="L59" s="41">
        <f t="shared" si="12"/>
        <v>44142.388099999996</v>
      </c>
      <c r="M59" s="41">
        <f t="shared" si="13"/>
        <v>44142.388099999996</v>
      </c>
      <c r="N59" s="180" t="s">
        <v>54</v>
      </c>
      <c r="O59" s="181">
        <v>7</v>
      </c>
      <c r="P59" s="46">
        <f t="shared" si="62"/>
        <v>44842.388099999996</v>
      </c>
      <c r="Q59" s="46">
        <f t="shared" si="15"/>
        <v>935.61190000000352</v>
      </c>
      <c r="R59" s="46">
        <v>45778</v>
      </c>
      <c r="S59" s="46">
        <f t="shared" si="16"/>
        <v>46048</v>
      </c>
      <c r="T59" s="46">
        <f t="shared" si="17"/>
        <v>270</v>
      </c>
      <c r="U59" s="46">
        <f t="shared" si="18"/>
        <v>1905.6119000000035</v>
      </c>
      <c r="V59" s="41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48">
        <f t="shared" si="25"/>
        <v>55</v>
      </c>
      <c r="B60" s="174" t="str">
        <f>Sheet1!A128</f>
        <v>Rutkowski, Dana</v>
      </c>
      <c r="C60" s="175" t="str">
        <f>Sheet1!D128</f>
        <v>b</v>
      </c>
      <c r="D60" s="176">
        <f>Sheet1!E128</f>
        <v>28</v>
      </c>
      <c r="E60" s="177" t="str">
        <f>Sheet1!C128</f>
        <v>B+28</v>
      </c>
      <c r="F60" s="155"/>
      <c r="G60" s="178">
        <f>Sheet1!K128</f>
        <v>41603</v>
      </c>
      <c r="H60" s="41">
        <f t="shared" si="66"/>
        <v>944.38810000000001</v>
      </c>
      <c r="I60" s="179">
        <f t="shared" si="67"/>
        <v>42547.388099999996</v>
      </c>
      <c r="J60" s="179">
        <f t="shared" si="10"/>
        <v>42547.388099999996</v>
      </c>
      <c r="K60" s="41">
        <f t="shared" si="11"/>
        <v>1595</v>
      </c>
      <c r="L60" s="41">
        <f t="shared" si="12"/>
        <v>44142.388099999996</v>
      </c>
      <c r="M60" s="41">
        <f t="shared" si="13"/>
        <v>44142.388099999996</v>
      </c>
      <c r="N60" s="180" t="s">
        <v>54</v>
      </c>
      <c r="O60" s="181">
        <v>7</v>
      </c>
      <c r="P60" s="46">
        <f t="shared" si="62"/>
        <v>44842.388099999996</v>
      </c>
      <c r="Q60" s="46">
        <f t="shared" si="15"/>
        <v>935.61190000000352</v>
      </c>
      <c r="R60" s="46">
        <v>45778</v>
      </c>
      <c r="S60" s="46">
        <f t="shared" si="16"/>
        <v>46048</v>
      </c>
      <c r="T60" s="46">
        <f t="shared" si="17"/>
        <v>270</v>
      </c>
      <c r="U60" s="46">
        <f t="shared" si="18"/>
        <v>1905.6119000000035</v>
      </c>
      <c r="V60" s="41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48">
        <f t="shared" si="25"/>
        <v>56</v>
      </c>
      <c r="B61" s="174" t="str">
        <f>Sheet1!A85</f>
        <v>Lesher, Anthony</v>
      </c>
      <c r="C61" s="175" t="str">
        <f>Sheet1!D85</f>
        <v>b</v>
      </c>
      <c r="D61" s="176">
        <f>Sheet1!E85</f>
        <v>12</v>
      </c>
      <c r="E61" s="177" t="str">
        <f>Sheet1!C85</f>
        <v>B+12</v>
      </c>
      <c r="F61" s="155"/>
      <c r="G61" s="178">
        <f>Sheet1!K85</f>
        <v>41700</v>
      </c>
      <c r="H61" s="41">
        <f t="shared" si="66"/>
        <v>946.59</v>
      </c>
      <c r="I61" s="179">
        <f t="shared" si="67"/>
        <v>42646.59</v>
      </c>
      <c r="J61" s="179">
        <f t="shared" si="10"/>
        <v>42646.59</v>
      </c>
      <c r="K61" s="41">
        <f t="shared" si="11"/>
        <v>1595</v>
      </c>
      <c r="L61" s="41">
        <f t="shared" si="12"/>
        <v>44241.59</v>
      </c>
      <c r="M61" s="41">
        <f t="shared" si="13"/>
        <v>44241.59</v>
      </c>
      <c r="N61" s="180" t="s">
        <v>54</v>
      </c>
      <c r="O61" s="181">
        <v>7</v>
      </c>
      <c r="P61" s="46">
        <f t="shared" si="62"/>
        <v>44941.59</v>
      </c>
      <c r="Q61" s="46">
        <f t="shared" si="15"/>
        <v>836.41000000000349</v>
      </c>
      <c r="R61" s="46">
        <v>45778</v>
      </c>
      <c r="S61" s="46">
        <f t="shared" si="16"/>
        <v>46048</v>
      </c>
      <c r="T61" s="46">
        <f t="shared" si="17"/>
        <v>270</v>
      </c>
      <c r="U61" s="46">
        <f t="shared" si="18"/>
        <v>1806.4100000000035</v>
      </c>
      <c r="V61" s="41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48">
        <f t="shared" si="25"/>
        <v>57</v>
      </c>
      <c r="B62" s="174" t="str">
        <f>Sheet1!A161</f>
        <v>Zimmerman, Chris</v>
      </c>
      <c r="C62" s="175" t="str">
        <f>Sheet1!D161</f>
        <v>b</v>
      </c>
      <c r="D62" s="176">
        <f>Sheet1!E161</f>
        <v>25</v>
      </c>
      <c r="E62" s="177" t="str">
        <f>Sheet1!C161</f>
        <v>B+25</v>
      </c>
      <c r="F62" s="155"/>
      <c r="G62" s="178">
        <f>Sheet1!K161</f>
        <v>42600</v>
      </c>
      <c r="H62" s="41">
        <f t="shared" si="66"/>
        <v>967.0200000000001</v>
      </c>
      <c r="I62" s="179">
        <f t="shared" si="67"/>
        <v>43567.02</v>
      </c>
      <c r="J62" s="179">
        <f t="shared" si="10"/>
        <v>43567.02</v>
      </c>
      <c r="K62" s="41">
        <f t="shared" si="11"/>
        <v>1595</v>
      </c>
      <c r="L62" s="41">
        <f t="shared" si="12"/>
        <v>45162.02</v>
      </c>
      <c r="M62" s="41">
        <f t="shared" si="13"/>
        <v>45162.02</v>
      </c>
      <c r="N62" s="180" t="s">
        <v>54</v>
      </c>
      <c r="O62" s="181">
        <v>8</v>
      </c>
      <c r="P62" s="46">
        <f t="shared" si="62"/>
        <v>45862.02</v>
      </c>
      <c r="Q62" s="46">
        <f t="shared" si="15"/>
        <v>1178.9800000000032</v>
      </c>
      <c r="R62" s="46">
        <v>47041</v>
      </c>
      <c r="S62" s="46">
        <f t="shared" si="16"/>
        <v>47311</v>
      </c>
      <c r="T62" s="46">
        <f t="shared" si="17"/>
        <v>270</v>
      </c>
      <c r="U62" s="46">
        <f t="shared" si="18"/>
        <v>2148.9800000000032</v>
      </c>
      <c r="V62" s="41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48">
        <f t="shared" si="25"/>
        <v>58</v>
      </c>
      <c r="B63" s="174" t="str">
        <f>Sheet1!A139</f>
        <v>Stahl, Mary L.</v>
      </c>
      <c r="C63" s="175" t="str">
        <f>Sheet1!D139</f>
        <v>b</v>
      </c>
      <c r="D63" s="176">
        <f>Sheet1!E139</f>
        <v>24</v>
      </c>
      <c r="E63" s="177" t="str">
        <f>Sheet1!C139</f>
        <v>B+24</v>
      </c>
      <c r="F63" s="155"/>
      <c r="G63" s="178">
        <f>Sheet1!K139</f>
        <v>42953</v>
      </c>
      <c r="H63" s="41">
        <f t="shared" si="66"/>
        <v>975.0331000000001</v>
      </c>
      <c r="I63" s="179">
        <f t="shared" si="67"/>
        <v>43928.033100000001</v>
      </c>
      <c r="J63" s="179">
        <f t="shared" si="10"/>
        <v>43928.033100000001</v>
      </c>
      <c r="K63" s="41">
        <f t="shared" si="11"/>
        <v>1595</v>
      </c>
      <c r="L63" s="41">
        <f t="shared" si="12"/>
        <v>45523.033100000001</v>
      </c>
      <c r="M63" s="41">
        <f t="shared" si="13"/>
        <v>45523.033100000001</v>
      </c>
      <c r="N63" s="180" t="s">
        <v>54</v>
      </c>
      <c r="O63" s="181">
        <v>8</v>
      </c>
      <c r="P63" s="46">
        <f t="shared" si="62"/>
        <v>46223.033100000001</v>
      </c>
      <c r="Q63" s="46">
        <f t="shared" si="15"/>
        <v>817.96689999999944</v>
      </c>
      <c r="R63" s="46">
        <v>47041</v>
      </c>
      <c r="S63" s="46">
        <f t="shared" si="16"/>
        <v>47311</v>
      </c>
      <c r="T63" s="46">
        <f t="shared" si="17"/>
        <v>270</v>
      </c>
      <c r="U63" s="46">
        <f t="shared" si="18"/>
        <v>1787.9668999999994</v>
      </c>
      <c r="V63" s="41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48">
        <f t="shared" si="25"/>
        <v>59</v>
      </c>
      <c r="B64" s="174" t="str">
        <f>Sheet1!A38</f>
        <v>Dunkelberger, Tara</v>
      </c>
      <c r="C64" s="175" t="str">
        <f>Sheet1!D38</f>
        <v>b</v>
      </c>
      <c r="D64" s="176">
        <f>Sheet1!E38</f>
        <v>25</v>
      </c>
      <c r="E64" s="177" t="str">
        <f>Sheet1!C38</f>
        <v>B+25</v>
      </c>
      <c r="F64" s="155"/>
      <c r="G64" s="178">
        <f>Sheet1!K38</f>
        <v>42953</v>
      </c>
      <c r="H64" s="41">
        <f t="shared" si="66"/>
        <v>975.0331000000001</v>
      </c>
      <c r="I64" s="179">
        <f t="shared" si="67"/>
        <v>43928.033100000001</v>
      </c>
      <c r="J64" s="179">
        <f t="shared" si="10"/>
        <v>43928.033100000001</v>
      </c>
      <c r="K64" s="41">
        <f t="shared" si="11"/>
        <v>1595</v>
      </c>
      <c r="L64" s="41">
        <f t="shared" si="12"/>
        <v>45523.033100000001</v>
      </c>
      <c r="M64" s="41">
        <f t="shared" si="13"/>
        <v>45523.033100000001</v>
      </c>
      <c r="N64" s="180" t="s">
        <v>54</v>
      </c>
      <c r="O64" s="181">
        <v>8</v>
      </c>
      <c r="P64" s="46">
        <f t="shared" si="62"/>
        <v>46223.033100000001</v>
      </c>
      <c r="Q64" s="46">
        <f t="shared" si="15"/>
        <v>817.96689999999944</v>
      </c>
      <c r="R64" s="46">
        <v>47041</v>
      </c>
      <c r="S64" s="46">
        <f t="shared" si="16"/>
        <v>47311</v>
      </c>
      <c r="T64" s="46">
        <f t="shared" si="17"/>
        <v>270</v>
      </c>
      <c r="U64" s="46">
        <f t="shared" si="18"/>
        <v>1787.9668999999994</v>
      </c>
      <c r="V64" s="41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48">
        <f t="shared" si="25"/>
        <v>60</v>
      </c>
      <c r="B65" s="174" t="str">
        <f>Sheet1!A30</f>
        <v>Cowder, Robert J</v>
      </c>
      <c r="C65" s="175" t="str">
        <f>Sheet1!D30</f>
        <v>b</v>
      </c>
      <c r="D65" s="176">
        <f>Sheet1!E30</f>
        <v>36</v>
      </c>
      <c r="E65" s="177" t="str">
        <f>Sheet1!C30</f>
        <v>B+36</v>
      </c>
      <c r="F65" s="155"/>
      <c r="G65" s="178">
        <f>Sheet1!K30</f>
        <v>42953</v>
      </c>
      <c r="H65" s="41">
        <f t="shared" si="66"/>
        <v>975.0331000000001</v>
      </c>
      <c r="I65" s="179">
        <f t="shared" si="67"/>
        <v>43928.033100000001</v>
      </c>
      <c r="J65" s="179">
        <f t="shared" si="10"/>
        <v>43928.033100000001</v>
      </c>
      <c r="K65" s="41">
        <f t="shared" si="11"/>
        <v>1595</v>
      </c>
      <c r="L65" s="41">
        <f t="shared" si="12"/>
        <v>45523.033100000001</v>
      </c>
      <c r="M65" s="41">
        <f t="shared" si="13"/>
        <v>45523.033100000001</v>
      </c>
      <c r="N65" s="180" t="s">
        <v>54</v>
      </c>
      <c r="O65" s="181">
        <v>8</v>
      </c>
      <c r="P65" s="46">
        <f t="shared" si="62"/>
        <v>46223.033100000001</v>
      </c>
      <c r="Q65" s="46">
        <f t="shared" si="15"/>
        <v>817.96689999999944</v>
      </c>
      <c r="R65" s="46">
        <v>47041</v>
      </c>
      <c r="S65" s="46">
        <f t="shared" si="16"/>
        <v>47311</v>
      </c>
      <c r="T65" s="46">
        <f t="shared" si="17"/>
        <v>270</v>
      </c>
      <c r="U65" s="46">
        <f t="shared" si="18"/>
        <v>1787.9668999999994</v>
      </c>
      <c r="V65" s="41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48">
        <f t="shared" si="25"/>
        <v>61</v>
      </c>
      <c r="B66" s="174" t="str">
        <f>Sheet1!A55</f>
        <v>Gredzinski, George</v>
      </c>
      <c r="C66" s="175" t="str">
        <f>Sheet1!D55</f>
        <v>b</v>
      </c>
      <c r="D66" s="176">
        <f>Sheet1!E55</f>
        <v>20</v>
      </c>
      <c r="E66" s="177" t="str">
        <f>Sheet1!C55</f>
        <v>B+20</v>
      </c>
      <c r="F66" s="155"/>
      <c r="G66" s="178">
        <f>Sheet1!K55</f>
        <v>44203</v>
      </c>
      <c r="H66" s="41">
        <f t="shared" si="66"/>
        <v>1003.4081000000001</v>
      </c>
      <c r="I66" s="179">
        <f t="shared" si="67"/>
        <v>45206.408100000001</v>
      </c>
      <c r="J66" s="179">
        <f t="shared" si="10"/>
        <v>45206.408100000001</v>
      </c>
      <c r="K66" s="41">
        <f t="shared" si="11"/>
        <v>1595</v>
      </c>
      <c r="L66" s="41">
        <f t="shared" si="12"/>
        <v>46801.408100000001</v>
      </c>
      <c r="M66" s="41">
        <f t="shared" si="13"/>
        <v>46801.408100000001</v>
      </c>
      <c r="N66" s="180" t="s">
        <v>54</v>
      </c>
      <c r="O66" s="181">
        <v>9</v>
      </c>
      <c r="P66" s="46">
        <f t="shared" si="62"/>
        <v>47501.408100000001</v>
      </c>
      <c r="Q66" s="46">
        <f t="shared" si="15"/>
        <v>802.59189999999944</v>
      </c>
      <c r="R66" s="46">
        <v>48304</v>
      </c>
      <c r="S66" s="46">
        <f t="shared" si="16"/>
        <v>48574</v>
      </c>
      <c r="T66" s="46">
        <f t="shared" si="17"/>
        <v>270</v>
      </c>
      <c r="U66" s="46">
        <f t="shared" si="18"/>
        <v>1772.5918999999994</v>
      </c>
      <c r="V66" s="41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48">
        <f t="shared" si="25"/>
        <v>62</v>
      </c>
      <c r="B67" s="174" t="str">
        <f>Sheet1!A58</f>
        <v>Hasuga, Joyce C.</v>
      </c>
      <c r="C67" s="175" t="str">
        <f>Sheet1!D58</f>
        <v>b</v>
      </c>
      <c r="D67" s="176">
        <f>Sheet1!E58</f>
        <v>22</v>
      </c>
      <c r="E67" s="177" t="str">
        <f>Sheet1!C58</f>
        <v>B+22</v>
      </c>
      <c r="F67" s="155"/>
      <c r="G67" s="178">
        <f>Sheet1!K58</f>
        <v>44203</v>
      </c>
      <c r="H67" s="41">
        <f t="shared" si="66"/>
        <v>1003.4081000000001</v>
      </c>
      <c r="I67" s="179">
        <f t="shared" si="67"/>
        <v>45206.408100000001</v>
      </c>
      <c r="J67" s="179">
        <f t="shared" si="10"/>
        <v>45206.408100000001</v>
      </c>
      <c r="K67" s="41">
        <f t="shared" si="11"/>
        <v>1595</v>
      </c>
      <c r="L67" s="41">
        <f t="shared" si="12"/>
        <v>46801.408100000001</v>
      </c>
      <c r="M67" s="41">
        <f t="shared" si="13"/>
        <v>46801.408100000001</v>
      </c>
      <c r="N67" s="180" t="s">
        <v>54</v>
      </c>
      <c r="O67" s="181">
        <v>9</v>
      </c>
      <c r="P67" s="46">
        <f t="shared" si="62"/>
        <v>47501.408100000001</v>
      </c>
      <c r="Q67" s="46">
        <f t="shared" si="15"/>
        <v>802.59189999999944</v>
      </c>
      <c r="R67" s="46">
        <v>48304</v>
      </c>
      <c r="S67" s="46">
        <f t="shared" si="16"/>
        <v>48574</v>
      </c>
      <c r="T67" s="46">
        <f t="shared" si="17"/>
        <v>270</v>
      </c>
      <c r="U67" s="46">
        <f t="shared" si="18"/>
        <v>1772.5918999999994</v>
      </c>
      <c r="V67" s="41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48">
        <f t="shared" si="25"/>
        <v>63</v>
      </c>
      <c r="B68" s="174" t="str">
        <f>Sheet1!A153</f>
        <v>Waugh, Victoria</v>
      </c>
      <c r="C68" s="175" t="str">
        <f>Sheet1!D153</f>
        <v>b</v>
      </c>
      <c r="D68" s="176">
        <f>Sheet1!E153</f>
        <v>22</v>
      </c>
      <c r="E68" s="177" t="str">
        <f>Sheet1!C153</f>
        <v>B+22</v>
      </c>
      <c r="F68" s="155"/>
      <c r="G68" s="178">
        <f>Sheet1!K153</f>
        <v>44203</v>
      </c>
      <c r="H68" s="41">
        <f t="shared" si="66"/>
        <v>1003.4081000000001</v>
      </c>
      <c r="I68" s="179">
        <f t="shared" si="67"/>
        <v>45206.408100000001</v>
      </c>
      <c r="J68" s="179">
        <f t="shared" si="10"/>
        <v>45206.408100000001</v>
      </c>
      <c r="K68" s="41">
        <f t="shared" si="11"/>
        <v>1595</v>
      </c>
      <c r="L68" s="41">
        <f t="shared" si="12"/>
        <v>46801.408100000001</v>
      </c>
      <c r="M68" s="41">
        <f t="shared" si="13"/>
        <v>46801.408100000001</v>
      </c>
      <c r="N68" s="180" t="s">
        <v>54</v>
      </c>
      <c r="O68" s="181">
        <v>9</v>
      </c>
      <c r="P68" s="46">
        <f t="shared" si="62"/>
        <v>47501.408100000001</v>
      </c>
      <c r="Q68" s="46">
        <f t="shared" si="15"/>
        <v>802.59189999999944</v>
      </c>
      <c r="R68" s="46">
        <v>48304</v>
      </c>
      <c r="S68" s="46">
        <f t="shared" si="16"/>
        <v>48574</v>
      </c>
      <c r="T68" s="46">
        <f t="shared" si="17"/>
        <v>270</v>
      </c>
      <c r="U68" s="46">
        <f t="shared" si="18"/>
        <v>1772.5918999999994</v>
      </c>
      <c r="V68" s="41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48">
        <f>A68+1</f>
        <v>64</v>
      </c>
      <c r="B69" s="174" t="str">
        <f>Sheet1!A127</f>
        <v>Rossnock, Sandra</v>
      </c>
      <c r="C69" s="175" t="str">
        <f>Sheet1!D127</f>
        <v>b</v>
      </c>
      <c r="D69" s="176">
        <f>Sheet1!E127</f>
        <v>23</v>
      </c>
      <c r="E69" s="177" t="str">
        <f>Sheet1!C127</f>
        <v>B+23</v>
      </c>
      <c r="F69" s="155"/>
      <c r="G69" s="178">
        <f>Sheet1!K127</f>
        <v>44203</v>
      </c>
      <c r="H69" s="41">
        <f t="shared" si="66"/>
        <v>1003.4081000000001</v>
      </c>
      <c r="I69" s="179">
        <f t="shared" si="67"/>
        <v>45206.408100000001</v>
      </c>
      <c r="J69" s="179">
        <f t="shared" si="10"/>
        <v>45206.408100000001</v>
      </c>
      <c r="K69" s="41">
        <f t="shared" si="11"/>
        <v>1595</v>
      </c>
      <c r="L69" s="41">
        <f t="shared" si="12"/>
        <v>46801.408100000001</v>
      </c>
      <c r="M69" s="41">
        <f t="shared" si="13"/>
        <v>46801.408100000001</v>
      </c>
      <c r="N69" s="180" t="s">
        <v>54</v>
      </c>
      <c r="O69" s="181">
        <v>9</v>
      </c>
      <c r="P69" s="46">
        <f t="shared" si="62"/>
        <v>47501.408100000001</v>
      </c>
      <c r="Q69" s="46">
        <f t="shared" si="15"/>
        <v>802.59189999999944</v>
      </c>
      <c r="R69" s="46">
        <v>48304</v>
      </c>
      <c r="S69" s="46">
        <f t="shared" si="16"/>
        <v>48574</v>
      </c>
      <c r="T69" s="46">
        <f t="shared" si="17"/>
        <v>270</v>
      </c>
      <c r="U69" s="46">
        <f t="shared" si="18"/>
        <v>1772.5918999999994</v>
      </c>
      <c r="V69" s="41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48">
        <f>A69+1</f>
        <v>65</v>
      </c>
      <c r="B70" s="174" t="str">
        <f>Sheet1!A40</f>
        <v>Erdman, Deena</v>
      </c>
      <c r="C70" s="175" t="str">
        <f>Sheet1!D40</f>
        <v>b</v>
      </c>
      <c r="D70" s="176">
        <f>Sheet1!E40</f>
        <v>24</v>
      </c>
      <c r="E70" s="177" t="str">
        <f>Sheet1!C40</f>
        <v>B+24</v>
      </c>
      <c r="F70" s="155"/>
      <c r="G70" s="178">
        <f>Sheet1!K40</f>
        <v>44203</v>
      </c>
      <c r="H70" s="41">
        <f t="shared" ref="H70:H99" si="68">MAXA(($H$2),(G70*$H$3))</f>
        <v>1003.4081000000001</v>
      </c>
      <c r="I70" s="179">
        <f t="shared" ref="I70:I99" si="69">H70+G70</f>
        <v>45206.408100000001</v>
      </c>
      <c r="J70" s="179">
        <f t="shared" si="10"/>
        <v>45206.408100000001</v>
      </c>
      <c r="K70" s="41">
        <f t="shared" si="11"/>
        <v>1595</v>
      </c>
      <c r="L70" s="41">
        <f t="shared" si="12"/>
        <v>46801.408100000001</v>
      </c>
      <c r="M70" s="41">
        <f t="shared" si="13"/>
        <v>46801.408100000001</v>
      </c>
      <c r="N70" s="180" t="s">
        <v>54</v>
      </c>
      <c r="O70" s="181">
        <v>9</v>
      </c>
      <c r="P70" s="46">
        <f t="shared" ref="P70:P99" si="70">M70+$P$3</f>
        <v>47501.408100000001</v>
      </c>
      <c r="Q70" s="46">
        <f t="shared" si="15"/>
        <v>802.59189999999944</v>
      </c>
      <c r="R70" s="46">
        <v>48304</v>
      </c>
      <c r="S70" s="46">
        <f t="shared" si="16"/>
        <v>48574</v>
      </c>
      <c r="T70" s="46">
        <f t="shared" si="17"/>
        <v>270</v>
      </c>
      <c r="U70" s="46">
        <f t="shared" si="18"/>
        <v>1772.5918999999994</v>
      </c>
      <c r="V70" s="41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48">
        <f>A70+1</f>
        <v>66</v>
      </c>
      <c r="B71" s="174" t="str">
        <f>Sheet1!A120</f>
        <v>Redd, Susan J.</v>
      </c>
      <c r="C71" s="175" t="str">
        <f>Sheet1!D120</f>
        <v>b</v>
      </c>
      <c r="D71" s="176">
        <f>Sheet1!E120</f>
        <v>25</v>
      </c>
      <c r="E71" s="177" t="str">
        <f>Sheet1!C120</f>
        <v>B+25</v>
      </c>
      <c r="F71" s="155"/>
      <c r="G71" s="178">
        <f>Sheet1!K120</f>
        <v>44203</v>
      </c>
      <c r="H71" s="41">
        <f t="shared" si="68"/>
        <v>1003.4081000000001</v>
      </c>
      <c r="I71" s="179">
        <f t="shared" si="69"/>
        <v>45206.408100000001</v>
      </c>
      <c r="J71" s="179">
        <f t="shared" ref="J71:J134" si="71">I71</f>
        <v>45206.408100000001</v>
      </c>
      <c r="K71" s="41">
        <f t="shared" ref="K71:K131" si="72">MAXA(($K$2),(J71*$K$3))</f>
        <v>1595</v>
      </c>
      <c r="L71" s="41">
        <f t="shared" ref="L71:L131" si="73">K71+J71</f>
        <v>46801.408100000001</v>
      </c>
      <c r="M71" s="41">
        <f t="shared" ref="M71:M134" si="74">L71</f>
        <v>46801.408100000001</v>
      </c>
      <c r="N71" s="180" t="s">
        <v>54</v>
      </c>
      <c r="O71" s="181">
        <v>9</v>
      </c>
      <c r="P71" s="46">
        <f t="shared" si="70"/>
        <v>47501.408100000001</v>
      </c>
      <c r="Q71" s="46">
        <f t="shared" ref="Q71:Q134" si="75">R71-P71</f>
        <v>802.59189999999944</v>
      </c>
      <c r="R71" s="46">
        <v>48304</v>
      </c>
      <c r="S71" s="46">
        <f t="shared" ref="S71:S134" si="76">R71+$S$3</f>
        <v>48574</v>
      </c>
      <c r="T71" s="46">
        <f t="shared" ref="T71:T134" si="77">S71-R71</f>
        <v>270</v>
      </c>
      <c r="U71" s="46">
        <f t="shared" ref="U71:U134" si="78">S71-M71</f>
        <v>1772.5918999999994</v>
      </c>
      <c r="V71" s="41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48">
        <f t="shared" ref="A72:A132" si="79">A71+1</f>
        <v>67</v>
      </c>
      <c r="B72" s="174" t="str">
        <f>Sheet1!A141</f>
        <v>Stine, Amanda</v>
      </c>
      <c r="C72" s="175" t="str">
        <f>Sheet1!D141</f>
        <v>b</v>
      </c>
      <c r="D72" s="176">
        <f>Sheet1!E141</f>
        <v>25</v>
      </c>
      <c r="E72" s="177" t="str">
        <f>Sheet1!C141</f>
        <v>B+25</v>
      </c>
      <c r="F72" s="155"/>
      <c r="G72" s="178">
        <f>Sheet1!K141</f>
        <v>44203</v>
      </c>
      <c r="H72" s="41">
        <f t="shared" si="68"/>
        <v>1003.4081000000001</v>
      </c>
      <c r="I72" s="179">
        <f t="shared" si="69"/>
        <v>45206.408100000001</v>
      </c>
      <c r="J72" s="179">
        <f t="shared" si="71"/>
        <v>45206.408100000001</v>
      </c>
      <c r="K72" s="41">
        <f t="shared" si="72"/>
        <v>1595</v>
      </c>
      <c r="L72" s="41">
        <f t="shared" si="73"/>
        <v>46801.408100000001</v>
      </c>
      <c r="M72" s="41">
        <f t="shared" si="74"/>
        <v>46801.408100000001</v>
      </c>
      <c r="N72" s="180" t="s">
        <v>54</v>
      </c>
      <c r="O72" s="181">
        <v>9</v>
      </c>
      <c r="P72" s="46">
        <f t="shared" si="70"/>
        <v>47501.408100000001</v>
      </c>
      <c r="Q72" s="46">
        <f t="shared" si="75"/>
        <v>802.59189999999944</v>
      </c>
      <c r="R72" s="46">
        <v>48304</v>
      </c>
      <c r="S72" s="46">
        <f t="shared" si="76"/>
        <v>48574</v>
      </c>
      <c r="T72" s="46">
        <f t="shared" si="77"/>
        <v>270</v>
      </c>
      <c r="U72" s="46">
        <f t="shared" si="78"/>
        <v>1772.5918999999994</v>
      </c>
      <c r="V72" s="41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48">
        <f t="shared" si="79"/>
        <v>68</v>
      </c>
      <c r="B73" s="174" t="str">
        <f>Sheet1!A91</f>
        <v>Lubeskie, Stephanie</v>
      </c>
      <c r="C73" s="175" t="str">
        <f>Sheet1!D91</f>
        <v>b</v>
      </c>
      <c r="D73" s="176">
        <f>Sheet1!E91</f>
        <v>30</v>
      </c>
      <c r="E73" s="177" t="str">
        <f>Sheet1!C91</f>
        <v>B+30</v>
      </c>
      <c r="F73" s="155"/>
      <c r="G73" s="178">
        <f>Sheet1!K91</f>
        <v>44203</v>
      </c>
      <c r="H73" s="41">
        <f t="shared" si="68"/>
        <v>1003.4081000000001</v>
      </c>
      <c r="I73" s="179">
        <f t="shared" si="69"/>
        <v>45206.408100000001</v>
      </c>
      <c r="J73" s="179">
        <f t="shared" si="71"/>
        <v>45206.408100000001</v>
      </c>
      <c r="K73" s="41">
        <f t="shared" si="72"/>
        <v>1595</v>
      </c>
      <c r="L73" s="41">
        <f t="shared" si="73"/>
        <v>46801.408100000001</v>
      </c>
      <c r="M73" s="41">
        <f t="shared" si="74"/>
        <v>46801.408100000001</v>
      </c>
      <c r="N73" s="180" t="s">
        <v>54</v>
      </c>
      <c r="O73" s="181">
        <v>9</v>
      </c>
      <c r="P73" s="46">
        <f t="shared" si="70"/>
        <v>47501.408100000001</v>
      </c>
      <c r="Q73" s="46">
        <f t="shared" si="75"/>
        <v>802.59189999999944</v>
      </c>
      <c r="R73" s="46">
        <v>48304</v>
      </c>
      <c r="S73" s="46">
        <f t="shared" si="76"/>
        <v>48574</v>
      </c>
      <c r="T73" s="46">
        <f t="shared" si="77"/>
        <v>270</v>
      </c>
      <c r="U73" s="46">
        <f t="shared" si="78"/>
        <v>1772.5918999999994</v>
      </c>
      <c r="V73" s="41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48">
        <f t="shared" si="79"/>
        <v>69</v>
      </c>
      <c r="B74" s="174" t="str">
        <f>Sheet1!A3</f>
        <v>Anderson, Shannon</v>
      </c>
      <c r="C74" s="175" t="str">
        <f>Sheet1!D3</f>
        <v>b</v>
      </c>
      <c r="D74" s="176">
        <f>Sheet1!E3</f>
        <v>41</v>
      </c>
      <c r="E74" s="177" t="str">
        <f>Sheet1!C3</f>
        <v>B+41</v>
      </c>
      <c r="F74" s="155"/>
      <c r="G74" s="178">
        <f>Sheet1!K3</f>
        <v>44203</v>
      </c>
      <c r="H74" s="41">
        <f t="shared" si="68"/>
        <v>1003.4081000000001</v>
      </c>
      <c r="I74" s="179">
        <f t="shared" si="69"/>
        <v>45206.408100000001</v>
      </c>
      <c r="J74" s="179">
        <f t="shared" si="71"/>
        <v>45206.408100000001</v>
      </c>
      <c r="K74" s="41">
        <f t="shared" si="72"/>
        <v>1595</v>
      </c>
      <c r="L74" s="41">
        <f t="shared" si="73"/>
        <v>46801.408100000001</v>
      </c>
      <c r="M74" s="41">
        <f t="shared" si="74"/>
        <v>46801.408100000001</v>
      </c>
      <c r="N74" s="180" t="s">
        <v>54</v>
      </c>
      <c r="O74" s="181">
        <v>9</v>
      </c>
      <c r="P74" s="46">
        <f t="shared" si="70"/>
        <v>47501.408100000001</v>
      </c>
      <c r="Q74" s="46">
        <f t="shared" si="75"/>
        <v>802.59189999999944</v>
      </c>
      <c r="R74" s="46">
        <v>48304</v>
      </c>
      <c r="S74" s="46">
        <f t="shared" si="76"/>
        <v>48574</v>
      </c>
      <c r="T74" s="46">
        <f t="shared" si="77"/>
        <v>270</v>
      </c>
      <c r="U74" s="46">
        <f t="shared" si="78"/>
        <v>1772.5918999999994</v>
      </c>
      <c r="V74" s="41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48">
        <f t="shared" si="79"/>
        <v>70</v>
      </c>
      <c r="B75" s="174" t="str">
        <f>Sheet1!A51</f>
        <v>Gittler, Elaine</v>
      </c>
      <c r="C75" s="175" t="str">
        <f>Sheet1!D51</f>
        <v>b</v>
      </c>
      <c r="D75" s="176">
        <f>Sheet1!E51</f>
        <v>9</v>
      </c>
      <c r="E75" s="177" t="str">
        <f>Sheet1!C51</f>
        <v>B+9</v>
      </c>
      <c r="F75" s="155"/>
      <c r="G75" s="178">
        <f>Sheet1!K51</f>
        <v>45200</v>
      </c>
      <c r="H75" s="41">
        <f t="shared" si="68"/>
        <v>1026.04</v>
      </c>
      <c r="I75" s="179">
        <f t="shared" si="69"/>
        <v>46226.04</v>
      </c>
      <c r="J75" s="179">
        <f t="shared" si="71"/>
        <v>46226.04</v>
      </c>
      <c r="K75" s="41">
        <f t="shared" si="72"/>
        <v>1595</v>
      </c>
      <c r="L75" s="41">
        <f t="shared" si="73"/>
        <v>47821.04</v>
      </c>
      <c r="M75" s="41">
        <f t="shared" si="74"/>
        <v>47821.04</v>
      </c>
      <c r="N75" s="180" t="s">
        <v>54</v>
      </c>
      <c r="O75" s="181">
        <v>10</v>
      </c>
      <c r="P75" s="46">
        <f t="shared" si="70"/>
        <v>48521.04</v>
      </c>
      <c r="Q75" s="46">
        <f t="shared" si="75"/>
        <v>1045.9599999999991</v>
      </c>
      <c r="R75" s="46">
        <v>49567</v>
      </c>
      <c r="S75" s="46">
        <f t="shared" si="76"/>
        <v>49837</v>
      </c>
      <c r="T75" s="46">
        <f t="shared" si="77"/>
        <v>270</v>
      </c>
      <c r="U75" s="46">
        <f t="shared" si="78"/>
        <v>2015.9599999999991</v>
      </c>
      <c r="V75" s="41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48">
        <f t="shared" si="79"/>
        <v>71</v>
      </c>
      <c r="B76" s="174" t="str">
        <f>Sheet1!A111</f>
        <v>Nye, Heather</v>
      </c>
      <c r="C76" s="175" t="str">
        <f>Sheet1!D111</f>
        <v>b</v>
      </c>
      <c r="D76" s="176">
        <f>Sheet1!E111</f>
        <v>25</v>
      </c>
      <c r="E76" s="177" t="str">
        <f>Sheet1!C111</f>
        <v>B+25</v>
      </c>
      <c r="F76" s="155"/>
      <c r="G76" s="178">
        <f>Sheet1!K111</f>
        <v>45403</v>
      </c>
      <c r="H76" s="41">
        <f t="shared" si="68"/>
        <v>1030.6481000000001</v>
      </c>
      <c r="I76" s="179">
        <f t="shared" si="69"/>
        <v>46433.648099999999</v>
      </c>
      <c r="J76" s="179">
        <f t="shared" si="71"/>
        <v>46433.648099999999</v>
      </c>
      <c r="K76" s="41">
        <f t="shared" si="72"/>
        <v>1595</v>
      </c>
      <c r="L76" s="41">
        <f t="shared" si="73"/>
        <v>48028.648099999999</v>
      </c>
      <c r="M76" s="41">
        <f t="shared" si="74"/>
        <v>48028.648099999999</v>
      </c>
      <c r="N76" s="180" t="s">
        <v>54</v>
      </c>
      <c r="O76" s="181">
        <v>10</v>
      </c>
      <c r="P76" s="46">
        <f t="shared" si="70"/>
        <v>48728.648099999999</v>
      </c>
      <c r="Q76" s="46">
        <f t="shared" si="75"/>
        <v>838.35190000000148</v>
      </c>
      <c r="R76" s="46">
        <v>49567</v>
      </c>
      <c r="S76" s="46">
        <f t="shared" si="76"/>
        <v>49837</v>
      </c>
      <c r="T76" s="46">
        <f t="shared" si="77"/>
        <v>270</v>
      </c>
      <c r="U76" s="46">
        <f t="shared" si="78"/>
        <v>1808.3519000000015</v>
      </c>
      <c r="V76" s="41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48">
        <f t="shared" si="79"/>
        <v>72</v>
      </c>
      <c r="B77" s="174" t="str">
        <f>Sheet1!A124</f>
        <v>Rhodes, Tracy</v>
      </c>
      <c r="C77" s="175" t="str">
        <f>Sheet1!D124</f>
        <v>b</v>
      </c>
      <c r="D77" s="176">
        <f>Sheet1!E124</f>
        <v>25</v>
      </c>
      <c r="E77" s="177" t="str">
        <f>Sheet1!C124</f>
        <v>B+25</v>
      </c>
      <c r="F77" s="155"/>
      <c r="G77" s="178">
        <f>Sheet1!K124</f>
        <v>45550</v>
      </c>
      <c r="H77" s="41">
        <f t="shared" si="68"/>
        <v>1033.9850000000001</v>
      </c>
      <c r="I77" s="179">
        <f t="shared" si="69"/>
        <v>46583.985000000001</v>
      </c>
      <c r="J77" s="179">
        <f t="shared" si="71"/>
        <v>46583.985000000001</v>
      </c>
      <c r="K77" s="41">
        <f t="shared" si="72"/>
        <v>1595</v>
      </c>
      <c r="L77" s="41">
        <f t="shared" si="73"/>
        <v>48178.985000000001</v>
      </c>
      <c r="M77" s="41">
        <f t="shared" si="74"/>
        <v>48178.985000000001</v>
      </c>
      <c r="N77" s="180" t="s">
        <v>54</v>
      </c>
      <c r="O77" s="181">
        <v>10</v>
      </c>
      <c r="P77" s="46">
        <f t="shared" si="70"/>
        <v>48878.985000000001</v>
      </c>
      <c r="Q77" s="46">
        <f t="shared" si="75"/>
        <v>688.01499999999942</v>
      </c>
      <c r="R77" s="46">
        <v>49567</v>
      </c>
      <c r="S77" s="46">
        <f t="shared" si="76"/>
        <v>49837</v>
      </c>
      <c r="T77" s="46">
        <f t="shared" si="77"/>
        <v>270</v>
      </c>
      <c r="U77" s="46">
        <f t="shared" si="78"/>
        <v>1658.0149999999994</v>
      </c>
      <c r="V77" s="41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48">
        <f t="shared" si="79"/>
        <v>73</v>
      </c>
      <c r="B78" s="174" t="str">
        <f>Sheet1!A82</f>
        <v>Kramer, Angela</v>
      </c>
      <c r="C78" s="175" t="str">
        <f>Sheet1!D82</f>
        <v>b</v>
      </c>
      <c r="D78" s="176">
        <f>Sheet1!E82</f>
        <v>24</v>
      </c>
      <c r="E78" s="177" t="str">
        <f>Sheet1!C82</f>
        <v>B + 24</v>
      </c>
      <c r="F78" s="155"/>
      <c r="G78" s="178">
        <f>Sheet1!K82</f>
        <v>46000</v>
      </c>
      <c r="H78" s="41">
        <f t="shared" si="68"/>
        <v>1044.2</v>
      </c>
      <c r="I78" s="179">
        <f t="shared" si="69"/>
        <v>47044.2</v>
      </c>
      <c r="J78" s="179">
        <f t="shared" si="71"/>
        <v>47044.2</v>
      </c>
      <c r="K78" s="41">
        <f t="shared" si="72"/>
        <v>1595</v>
      </c>
      <c r="L78" s="41">
        <f t="shared" si="73"/>
        <v>48639.199999999997</v>
      </c>
      <c r="M78" s="41">
        <f t="shared" si="74"/>
        <v>48639.199999999997</v>
      </c>
      <c r="N78" s="180" t="s">
        <v>54</v>
      </c>
      <c r="O78" s="181">
        <v>10</v>
      </c>
      <c r="P78" s="46">
        <f t="shared" si="70"/>
        <v>49339.199999999997</v>
      </c>
      <c r="Q78" s="46">
        <f t="shared" si="75"/>
        <v>227.80000000000291</v>
      </c>
      <c r="R78" s="46">
        <v>49567</v>
      </c>
      <c r="S78" s="46">
        <f t="shared" si="76"/>
        <v>49837</v>
      </c>
      <c r="T78" s="46">
        <f t="shared" si="77"/>
        <v>270</v>
      </c>
      <c r="U78" s="46">
        <f t="shared" si="78"/>
        <v>1197.8000000000029</v>
      </c>
      <c r="V78" s="41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48">
        <f t="shared" si="79"/>
        <v>74</v>
      </c>
      <c r="B79" s="174" t="str">
        <f>Sheet1!A113</f>
        <v>Orner, Elizabeth</v>
      </c>
      <c r="C79" s="175" t="str">
        <f>Sheet1!D113</f>
        <v>b</v>
      </c>
      <c r="D79" s="176">
        <f>Sheet1!E113</f>
        <v>27</v>
      </c>
      <c r="E79" s="177" t="str">
        <f>Sheet1!C113</f>
        <v>B+27</v>
      </c>
      <c r="F79" s="155"/>
      <c r="G79" s="178">
        <f>Sheet1!K113</f>
        <v>46000</v>
      </c>
      <c r="H79" s="41">
        <f t="shared" si="68"/>
        <v>1044.2</v>
      </c>
      <c r="I79" s="179">
        <f t="shared" si="69"/>
        <v>47044.2</v>
      </c>
      <c r="J79" s="179">
        <f t="shared" si="71"/>
        <v>47044.2</v>
      </c>
      <c r="K79" s="41">
        <f t="shared" si="72"/>
        <v>1595</v>
      </c>
      <c r="L79" s="41">
        <f t="shared" si="73"/>
        <v>48639.199999999997</v>
      </c>
      <c r="M79" s="41">
        <f t="shared" si="74"/>
        <v>48639.199999999997</v>
      </c>
      <c r="N79" s="180" t="s">
        <v>54</v>
      </c>
      <c r="O79" s="181">
        <v>10</v>
      </c>
      <c r="P79" s="46">
        <f t="shared" si="70"/>
        <v>49339.199999999997</v>
      </c>
      <c r="Q79" s="46">
        <f t="shared" si="75"/>
        <v>227.80000000000291</v>
      </c>
      <c r="R79" s="46">
        <v>49567</v>
      </c>
      <c r="S79" s="46">
        <f t="shared" si="76"/>
        <v>49837</v>
      </c>
      <c r="T79" s="46">
        <f t="shared" si="77"/>
        <v>270</v>
      </c>
      <c r="U79" s="46">
        <f t="shared" si="78"/>
        <v>1197.8000000000029</v>
      </c>
      <c r="V79" s="41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48">
        <f t="shared" si="79"/>
        <v>75</v>
      </c>
      <c r="B80" s="174" t="str">
        <f>Sheet1!A94</f>
        <v>Madrak, Tonia</v>
      </c>
      <c r="C80" s="175" t="str">
        <f>Sheet1!D94</f>
        <v>b</v>
      </c>
      <c r="D80" s="176">
        <f>Sheet1!E94</f>
        <v>42</v>
      </c>
      <c r="E80" s="177" t="str">
        <f>Sheet1!C94</f>
        <v>B+42</v>
      </c>
      <c r="F80" s="155"/>
      <c r="G80" s="178">
        <f>Sheet1!K94</f>
        <v>46603</v>
      </c>
      <c r="H80" s="41">
        <f t="shared" si="68"/>
        <v>1057.8881000000001</v>
      </c>
      <c r="I80" s="179">
        <f t="shared" si="69"/>
        <v>47660.888099999996</v>
      </c>
      <c r="J80" s="179">
        <f t="shared" si="71"/>
        <v>47660.888099999996</v>
      </c>
      <c r="K80" s="41">
        <f t="shared" si="72"/>
        <v>1595</v>
      </c>
      <c r="L80" s="41">
        <f t="shared" si="73"/>
        <v>49255.888099999996</v>
      </c>
      <c r="M80" s="41">
        <f t="shared" si="74"/>
        <v>49255.888099999996</v>
      </c>
      <c r="N80" s="180" t="s">
        <v>54</v>
      </c>
      <c r="O80" s="181">
        <v>11</v>
      </c>
      <c r="P80" s="46">
        <f t="shared" si="70"/>
        <v>49955.888099999996</v>
      </c>
      <c r="Q80" s="46">
        <f t="shared" si="75"/>
        <v>874.11190000000352</v>
      </c>
      <c r="R80" s="46">
        <v>50830</v>
      </c>
      <c r="S80" s="46">
        <f t="shared" si="76"/>
        <v>51100</v>
      </c>
      <c r="T80" s="46">
        <f t="shared" si="77"/>
        <v>270</v>
      </c>
      <c r="U80" s="46">
        <f t="shared" si="78"/>
        <v>1844.1119000000035</v>
      </c>
      <c r="V80" s="41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48">
        <f t="shared" si="79"/>
        <v>76</v>
      </c>
      <c r="B81" s="174" t="str">
        <f>Sheet1!A104</f>
        <v>Miller, Kandy</v>
      </c>
      <c r="C81" s="175" t="str">
        <f>Sheet1!D104</f>
        <v>b</v>
      </c>
      <c r="D81" s="176">
        <f>Sheet1!E104</f>
        <v>21</v>
      </c>
      <c r="E81" s="177" t="str">
        <f>Sheet1!C104</f>
        <v>B+21</v>
      </c>
      <c r="F81" s="155"/>
      <c r="G81" s="178">
        <f>Sheet1!K104</f>
        <v>47800</v>
      </c>
      <c r="H81" s="41">
        <f t="shared" si="68"/>
        <v>1085.0600000000002</v>
      </c>
      <c r="I81" s="179">
        <f t="shared" si="69"/>
        <v>48885.06</v>
      </c>
      <c r="J81" s="179">
        <f t="shared" si="71"/>
        <v>48885.06</v>
      </c>
      <c r="K81" s="41">
        <f t="shared" si="72"/>
        <v>1595</v>
      </c>
      <c r="L81" s="41">
        <f t="shared" si="73"/>
        <v>50480.06</v>
      </c>
      <c r="M81" s="41">
        <f t="shared" si="74"/>
        <v>50480.06</v>
      </c>
      <c r="N81" s="180" t="s">
        <v>54</v>
      </c>
      <c r="O81" s="181">
        <v>12</v>
      </c>
      <c r="P81" s="46">
        <f t="shared" si="70"/>
        <v>51180.06</v>
      </c>
      <c r="Q81" s="46">
        <f t="shared" si="75"/>
        <v>912.94000000000233</v>
      </c>
      <c r="R81" s="46">
        <v>52093</v>
      </c>
      <c r="S81" s="46">
        <f t="shared" si="76"/>
        <v>52363</v>
      </c>
      <c r="T81" s="46">
        <f t="shared" si="77"/>
        <v>270</v>
      </c>
      <c r="U81" s="46">
        <f t="shared" si="78"/>
        <v>1882.9400000000023</v>
      </c>
      <c r="V81" s="41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48">
        <f t="shared" si="79"/>
        <v>77</v>
      </c>
      <c r="B82" s="174" t="str">
        <f>Sheet1!A86</f>
        <v>Lilley, Tanya</v>
      </c>
      <c r="C82" s="175" t="str">
        <f>Sheet1!D86</f>
        <v>b</v>
      </c>
      <c r="D82" s="176">
        <f>Sheet1!E86</f>
        <v>27</v>
      </c>
      <c r="E82" s="177" t="str">
        <f>Sheet1!C86</f>
        <v>B+27</v>
      </c>
      <c r="F82" s="155"/>
      <c r="G82" s="178">
        <f>Sheet1!K86</f>
        <v>47800</v>
      </c>
      <c r="H82" s="41">
        <f t="shared" si="68"/>
        <v>1085.0600000000002</v>
      </c>
      <c r="I82" s="179">
        <f t="shared" si="69"/>
        <v>48885.06</v>
      </c>
      <c r="J82" s="179">
        <f t="shared" si="71"/>
        <v>48885.06</v>
      </c>
      <c r="K82" s="41">
        <f t="shared" si="72"/>
        <v>1595</v>
      </c>
      <c r="L82" s="41">
        <f t="shared" si="73"/>
        <v>50480.06</v>
      </c>
      <c r="M82" s="41">
        <f t="shared" si="74"/>
        <v>50480.06</v>
      </c>
      <c r="N82" s="180" t="s">
        <v>54</v>
      </c>
      <c r="O82" s="181">
        <v>12</v>
      </c>
      <c r="P82" s="46">
        <f t="shared" si="70"/>
        <v>51180.06</v>
      </c>
      <c r="Q82" s="46">
        <f t="shared" si="75"/>
        <v>912.94000000000233</v>
      </c>
      <c r="R82" s="46">
        <v>52093</v>
      </c>
      <c r="S82" s="46">
        <f t="shared" si="76"/>
        <v>52363</v>
      </c>
      <c r="T82" s="46">
        <f t="shared" si="77"/>
        <v>270</v>
      </c>
      <c r="U82" s="46">
        <f t="shared" si="78"/>
        <v>1882.9400000000023</v>
      </c>
      <c r="V82" s="41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48">
        <f t="shared" si="79"/>
        <v>78</v>
      </c>
      <c r="B83" s="174" t="str">
        <f>Sheet1!A68</f>
        <v>Kase, Douglas</v>
      </c>
      <c r="C83" s="175" t="str">
        <f>Sheet1!D68</f>
        <v>b</v>
      </c>
      <c r="D83" s="176">
        <f>Sheet1!E68</f>
        <v>28</v>
      </c>
      <c r="E83" s="177" t="str">
        <f>Sheet1!C68</f>
        <v>B + 28</v>
      </c>
      <c r="F83" s="155"/>
      <c r="G83" s="178">
        <f>Sheet1!K68</f>
        <v>47800</v>
      </c>
      <c r="H83" s="41">
        <f t="shared" si="68"/>
        <v>1085.0600000000002</v>
      </c>
      <c r="I83" s="179">
        <f t="shared" si="69"/>
        <v>48885.06</v>
      </c>
      <c r="J83" s="179">
        <f t="shared" si="71"/>
        <v>48885.06</v>
      </c>
      <c r="K83" s="41">
        <f t="shared" si="72"/>
        <v>1595</v>
      </c>
      <c r="L83" s="41">
        <f t="shared" si="73"/>
        <v>50480.06</v>
      </c>
      <c r="M83" s="41">
        <f t="shared" si="74"/>
        <v>50480.06</v>
      </c>
      <c r="N83" s="180" t="s">
        <v>54</v>
      </c>
      <c r="O83" s="181">
        <v>12</v>
      </c>
      <c r="P83" s="46">
        <f t="shared" si="70"/>
        <v>51180.06</v>
      </c>
      <c r="Q83" s="46">
        <f t="shared" si="75"/>
        <v>912.94000000000233</v>
      </c>
      <c r="R83" s="46">
        <v>52093</v>
      </c>
      <c r="S83" s="46">
        <f t="shared" si="76"/>
        <v>52363</v>
      </c>
      <c r="T83" s="46">
        <f t="shared" si="77"/>
        <v>270</v>
      </c>
      <c r="U83" s="46">
        <f t="shared" si="78"/>
        <v>1882.9400000000023</v>
      </c>
      <c r="V83" s="41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48">
        <f t="shared" si="79"/>
        <v>79</v>
      </c>
      <c r="B84" s="174" t="str">
        <f>Sheet1!A19</f>
        <v>Cheunes, Diana L.</v>
      </c>
      <c r="C84" s="175" t="str">
        <f>Sheet1!D19</f>
        <v>b</v>
      </c>
      <c r="D84" s="176">
        <f>Sheet1!E19</f>
        <v>26</v>
      </c>
      <c r="E84" s="177" t="str">
        <f>Sheet1!C19</f>
        <v>B+26</v>
      </c>
      <c r="F84" s="155"/>
      <c r="G84" s="178">
        <f>Sheet1!K19</f>
        <v>47803</v>
      </c>
      <c r="H84" s="41">
        <f t="shared" si="68"/>
        <v>1085.1281000000001</v>
      </c>
      <c r="I84" s="179">
        <f t="shared" si="69"/>
        <v>48888.128100000002</v>
      </c>
      <c r="J84" s="179">
        <f t="shared" si="71"/>
        <v>48888.128100000002</v>
      </c>
      <c r="K84" s="41">
        <f t="shared" si="72"/>
        <v>1595</v>
      </c>
      <c r="L84" s="41">
        <f t="shared" si="73"/>
        <v>50483.128100000002</v>
      </c>
      <c r="M84" s="41">
        <f t="shared" si="74"/>
        <v>50483.128100000002</v>
      </c>
      <c r="N84" s="180" t="s">
        <v>54</v>
      </c>
      <c r="O84" s="181">
        <v>12</v>
      </c>
      <c r="P84" s="46">
        <f t="shared" si="70"/>
        <v>51183.128100000002</v>
      </c>
      <c r="Q84" s="46">
        <f t="shared" si="75"/>
        <v>909.87189999999828</v>
      </c>
      <c r="R84" s="46">
        <v>52093</v>
      </c>
      <c r="S84" s="46">
        <f t="shared" si="76"/>
        <v>52363</v>
      </c>
      <c r="T84" s="46">
        <f t="shared" si="77"/>
        <v>270</v>
      </c>
      <c r="U84" s="46">
        <f t="shared" si="78"/>
        <v>1879.8718999999983</v>
      </c>
      <c r="V84" s="41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48">
        <f t="shared" si="79"/>
        <v>80</v>
      </c>
      <c r="B85" s="174" t="str">
        <f>Sheet1!A136</f>
        <v>Shuey, Nancy L</v>
      </c>
      <c r="C85" s="175" t="str">
        <f>Sheet1!D136</f>
        <v>b</v>
      </c>
      <c r="D85" s="176">
        <f>Sheet1!E136</f>
        <v>7</v>
      </c>
      <c r="E85" s="177" t="str">
        <f>Sheet1!C136</f>
        <v>B+7</v>
      </c>
      <c r="F85" s="155"/>
      <c r="G85" s="178">
        <f>Sheet1!K136</f>
        <v>48800</v>
      </c>
      <c r="H85" s="41">
        <f t="shared" si="68"/>
        <v>1107.76</v>
      </c>
      <c r="I85" s="179">
        <f t="shared" si="69"/>
        <v>49907.76</v>
      </c>
      <c r="J85" s="179">
        <f t="shared" si="71"/>
        <v>49907.76</v>
      </c>
      <c r="K85" s="41">
        <f t="shared" si="72"/>
        <v>1595</v>
      </c>
      <c r="L85" s="41">
        <f t="shared" si="73"/>
        <v>51502.76</v>
      </c>
      <c r="M85" s="41">
        <f t="shared" si="74"/>
        <v>51502.76</v>
      </c>
      <c r="N85" s="180" t="s">
        <v>54</v>
      </c>
      <c r="O85" s="181">
        <v>13</v>
      </c>
      <c r="P85" s="46">
        <f t="shared" si="70"/>
        <v>52202.76</v>
      </c>
      <c r="Q85" s="46">
        <f t="shared" si="75"/>
        <v>1153.239999999998</v>
      </c>
      <c r="R85" s="46">
        <v>53356</v>
      </c>
      <c r="S85" s="46">
        <f t="shared" si="76"/>
        <v>53626</v>
      </c>
      <c r="T85" s="46">
        <f t="shared" si="77"/>
        <v>270</v>
      </c>
      <c r="U85" s="46">
        <f t="shared" si="78"/>
        <v>2123.239999999998</v>
      </c>
      <c r="V85" s="41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48">
        <f t="shared" si="79"/>
        <v>81</v>
      </c>
      <c r="B86" s="174" t="str">
        <f>Sheet1!A6</f>
        <v>Barber, Nancy</v>
      </c>
      <c r="C86" s="175" t="str">
        <f>Sheet1!D6</f>
        <v>b</v>
      </c>
      <c r="D86" s="176">
        <f>Sheet1!E6</f>
        <v>19</v>
      </c>
      <c r="E86" s="177" t="str">
        <f>Sheet1!C6</f>
        <v>B +19</v>
      </c>
      <c r="F86" s="155"/>
      <c r="G86" s="178">
        <f>Sheet1!K6</f>
        <v>49000</v>
      </c>
      <c r="H86" s="41">
        <f t="shared" si="68"/>
        <v>1112.3000000000002</v>
      </c>
      <c r="I86" s="179">
        <f t="shared" si="69"/>
        <v>50112.3</v>
      </c>
      <c r="J86" s="179">
        <f t="shared" si="71"/>
        <v>50112.3</v>
      </c>
      <c r="K86" s="41">
        <f t="shared" si="72"/>
        <v>1595</v>
      </c>
      <c r="L86" s="41">
        <f t="shared" si="73"/>
        <v>51707.3</v>
      </c>
      <c r="M86" s="41">
        <f t="shared" si="74"/>
        <v>51707.3</v>
      </c>
      <c r="N86" s="180" t="s">
        <v>54</v>
      </c>
      <c r="O86" s="181">
        <v>13</v>
      </c>
      <c r="P86" s="46">
        <f t="shared" si="70"/>
        <v>52407.3</v>
      </c>
      <c r="Q86" s="46">
        <f t="shared" si="75"/>
        <v>948.69999999999709</v>
      </c>
      <c r="R86" s="46">
        <v>53356</v>
      </c>
      <c r="S86" s="46">
        <f t="shared" si="76"/>
        <v>53626</v>
      </c>
      <c r="T86" s="46">
        <f t="shared" si="77"/>
        <v>270</v>
      </c>
      <c r="U86" s="46">
        <f t="shared" si="78"/>
        <v>1918.6999999999971</v>
      </c>
      <c r="V86" s="41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48">
        <f t="shared" si="79"/>
        <v>82</v>
      </c>
      <c r="B87" s="174" t="str">
        <f>Sheet1!A123</f>
        <v>Rhoades, Patricia</v>
      </c>
      <c r="C87" s="175" t="str">
        <f>Sheet1!D123</f>
        <v>b</v>
      </c>
      <c r="D87" s="176">
        <f>Sheet1!E123</f>
        <v>0</v>
      </c>
      <c r="E87" s="177" t="str">
        <f>Sheet1!C123</f>
        <v>B</v>
      </c>
      <c r="F87" s="155"/>
      <c r="G87" s="178">
        <f>Sheet1!K123</f>
        <v>49003</v>
      </c>
      <c r="H87" s="41">
        <f t="shared" si="68"/>
        <v>1112.3681000000001</v>
      </c>
      <c r="I87" s="179">
        <f t="shared" si="69"/>
        <v>50115.3681</v>
      </c>
      <c r="J87" s="179">
        <f t="shared" si="71"/>
        <v>50115.3681</v>
      </c>
      <c r="K87" s="41">
        <f t="shared" si="72"/>
        <v>1595</v>
      </c>
      <c r="L87" s="41">
        <f t="shared" si="73"/>
        <v>51710.3681</v>
      </c>
      <c r="M87" s="41">
        <f t="shared" si="74"/>
        <v>51710.3681</v>
      </c>
      <c r="N87" s="180" t="s">
        <v>54</v>
      </c>
      <c r="O87" s="181">
        <v>13</v>
      </c>
      <c r="P87" s="46">
        <f t="shared" si="70"/>
        <v>52410.3681</v>
      </c>
      <c r="Q87" s="46">
        <f t="shared" si="75"/>
        <v>945.63190000000031</v>
      </c>
      <c r="R87" s="46">
        <v>53356</v>
      </c>
      <c r="S87" s="46">
        <f t="shared" si="76"/>
        <v>53626</v>
      </c>
      <c r="T87" s="46">
        <f t="shared" si="77"/>
        <v>270</v>
      </c>
      <c r="U87" s="46">
        <f t="shared" si="78"/>
        <v>1915.6319000000003</v>
      </c>
      <c r="V87" s="41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48">
        <f t="shared" si="79"/>
        <v>83</v>
      </c>
      <c r="B88" s="174" t="str">
        <f>Sheet1!A23</f>
        <v>Clark, William H.</v>
      </c>
      <c r="C88" s="175" t="str">
        <f>Sheet1!D23</f>
        <v>b</v>
      </c>
      <c r="D88" s="176">
        <f>Sheet1!E23</f>
        <v>2</v>
      </c>
      <c r="E88" s="177" t="str">
        <f>Sheet1!C23</f>
        <v>B+2</v>
      </c>
      <c r="F88" s="155"/>
      <c r="G88" s="178">
        <f>Sheet1!K23</f>
        <v>49300</v>
      </c>
      <c r="H88" s="41">
        <f t="shared" si="68"/>
        <v>1119.1100000000001</v>
      </c>
      <c r="I88" s="179">
        <f t="shared" si="69"/>
        <v>50419.11</v>
      </c>
      <c r="J88" s="179">
        <f t="shared" si="71"/>
        <v>50419.11</v>
      </c>
      <c r="K88" s="41">
        <f t="shared" si="72"/>
        <v>1595</v>
      </c>
      <c r="L88" s="41">
        <f t="shared" si="73"/>
        <v>52014.11</v>
      </c>
      <c r="M88" s="41">
        <f t="shared" si="74"/>
        <v>52014.11</v>
      </c>
      <c r="N88" s="180" t="s">
        <v>54</v>
      </c>
      <c r="O88" s="181">
        <v>13</v>
      </c>
      <c r="P88" s="46">
        <f t="shared" si="70"/>
        <v>52714.11</v>
      </c>
      <c r="Q88" s="46">
        <f t="shared" si="75"/>
        <v>641.88999999999942</v>
      </c>
      <c r="R88" s="46">
        <v>53356</v>
      </c>
      <c r="S88" s="46">
        <f t="shared" si="76"/>
        <v>53626</v>
      </c>
      <c r="T88" s="46">
        <f t="shared" si="77"/>
        <v>270</v>
      </c>
      <c r="U88" s="46">
        <f t="shared" si="78"/>
        <v>1611.8899999999994</v>
      </c>
      <c r="V88" s="41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48">
        <f t="shared" si="79"/>
        <v>84</v>
      </c>
      <c r="B89" s="174" t="str">
        <f>Sheet1!A44</f>
        <v>Feese, Susan</v>
      </c>
      <c r="C89" s="175" t="str">
        <f>Sheet1!D44</f>
        <v>b</v>
      </c>
      <c r="D89" s="176">
        <f>Sheet1!E44</f>
        <v>24</v>
      </c>
      <c r="E89" s="177" t="str">
        <f>Sheet1!C44</f>
        <v>B+24</v>
      </c>
      <c r="F89" s="155"/>
      <c r="G89" s="178">
        <f>Sheet1!K44</f>
        <v>50503</v>
      </c>
      <c r="H89" s="41">
        <f t="shared" si="68"/>
        <v>1146.4181000000001</v>
      </c>
      <c r="I89" s="179">
        <f t="shared" si="69"/>
        <v>51649.418100000003</v>
      </c>
      <c r="J89" s="179">
        <f t="shared" si="71"/>
        <v>51649.418100000003</v>
      </c>
      <c r="K89" s="41">
        <f t="shared" si="72"/>
        <v>1595</v>
      </c>
      <c r="L89" s="41">
        <f t="shared" si="73"/>
        <v>53244.418100000003</v>
      </c>
      <c r="M89" s="41">
        <f t="shared" si="74"/>
        <v>53244.418100000003</v>
      </c>
      <c r="N89" s="180" t="s">
        <v>54</v>
      </c>
      <c r="O89" s="181">
        <v>14</v>
      </c>
      <c r="P89" s="46">
        <f t="shared" si="70"/>
        <v>53944.418100000003</v>
      </c>
      <c r="Q89" s="46">
        <f t="shared" si="75"/>
        <v>674.5818999999974</v>
      </c>
      <c r="R89" s="46">
        <v>54619</v>
      </c>
      <c r="S89" s="46">
        <f t="shared" si="76"/>
        <v>54889</v>
      </c>
      <c r="T89" s="46">
        <f t="shared" si="77"/>
        <v>270</v>
      </c>
      <c r="U89" s="46">
        <f t="shared" si="78"/>
        <v>1644.5818999999974</v>
      </c>
      <c r="V89" s="41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48">
        <f t="shared" si="79"/>
        <v>85</v>
      </c>
      <c r="B90" s="174" t="str">
        <f>Sheet1!A143</f>
        <v>Styer, Kevin</v>
      </c>
      <c r="C90" s="175" t="str">
        <f>Sheet1!D143</f>
        <v>b</v>
      </c>
      <c r="D90" s="176">
        <f>Sheet1!E143</f>
        <v>1</v>
      </c>
      <c r="E90" s="177" t="str">
        <f>Sheet1!C143</f>
        <v>B+1</v>
      </c>
      <c r="F90" s="155"/>
      <c r="G90" s="178">
        <f>Sheet1!K143</f>
        <v>51200</v>
      </c>
      <c r="H90" s="41">
        <f t="shared" si="68"/>
        <v>1162.24</v>
      </c>
      <c r="I90" s="179">
        <f t="shared" si="69"/>
        <v>52362.239999999998</v>
      </c>
      <c r="J90" s="179">
        <f t="shared" si="71"/>
        <v>52362.239999999998</v>
      </c>
      <c r="K90" s="41">
        <f t="shared" si="72"/>
        <v>1595</v>
      </c>
      <c r="L90" s="41">
        <f t="shared" si="73"/>
        <v>53957.24</v>
      </c>
      <c r="M90" s="41">
        <f t="shared" si="74"/>
        <v>53957.24</v>
      </c>
      <c r="N90" s="180" t="s">
        <v>54</v>
      </c>
      <c r="O90" s="181">
        <v>15</v>
      </c>
      <c r="P90" s="46">
        <f t="shared" si="70"/>
        <v>54657.24</v>
      </c>
      <c r="Q90" s="46">
        <f t="shared" si="75"/>
        <v>1224.760000000002</v>
      </c>
      <c r="R90" s="46">
        <v>55882</v>
      </c>
      <c r="S90" s="46">
        <f t="shared" si="76"/>
        <v>56152</v>
      </c>
      <c r="T90" s="46">
        <f t="shared" si="77"/>
        <v>270</v>
      </c>
      <c r="U90" s="46">
        <f t="shared" si="78"/>
        <v>2194.760000000002</v>
      </c>
      <c r="V90" s="41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48">
        <f t="shared" si="79"/>
        <v>86</v>
      </c>
      <c r="B91" s="174" t="str">
        <f>Sheet1!A74</f>
        <v>Kerstetter, Stephanie</v>
      </c>
      <c r="C91" s="175" t="str">
        <f>Sheet1!D74</f>
        <v>b</v>
      </c>
      <c r="D91" s="176">
        <f>Sheet1!E74</f>
        <v>26</v>
      </c>
      <c r="E91" s="177" t="str">
        <f>Sheet1!C74</f>
        <v>B+26</v>
      </c>
      <c r="F91" s="155"/>
      <c r="G91" s="178">
        <f>Sheet1!K74</f>
        <v>51200</v>
      </c>
      <c r="H91" s="41">
        <f t="shared" si="68"/>
        <v>1162.24</v>
      </c>
      <c r="I91" s="179">
        <f t="shared" si="69"/>
        <v>52362.239999999998</v>
      </c>
      <c r="J91" s="179">
        <f t="shared" si="71"/>
        <v>52362.239999999998</v>
      </c>
      <c r="K91" s="41">
        <f t="shared" si="72"/>
        <v>1595</v>
      </c>
      <c r="L91" s="41">
        <f t="shared" si="73"/>
        <v>53957.24</v>
      </c>
      <c r="M91" s="41">
        <f t="shared" si="74"/>
        <v>53957.24</v>
      </c>
      <c r="N91" s="180" t="s">
        <v>54</v>
      </c>
      <c r="O91" s="181">
        <v>15</v>
      </c>
      <c r="P91" s="46">
        <f t="shared" si="70"/>
        <v>54657.24</v>
      </c>
      <c r="Q91" s="46">
        <f t="shared" si="75"/>
        <v>1224.760000000002</v>
      </c>
      <c r="R91" s="46">
        <v>55882</v>
      </c>
      <c r="S91" s="46">
        <f t="shared" si="76"/>
        <v>56152</v>
      </c>
      <c r="T91" s="46">
        <f t="shared" si="77"/>
        <v>270</v>
      </c>
      <c r="U91" s="46">
        <f t="shared" si="78"/>
        <v>2194.760000000002</v>
      </c>
      <c r="V91" s="41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48">
        <f t="shared" si="79"/>
        <v>87</v>
      </c>
      <c r="B92" s="174" t="str">
        <f>Sheet1!A80</f>
        <v>Kopitsky, David Jr</v>
      </c>
      <c r="C92" s="175" t="str">
        <f>Sheet1!D80</f>
        <v>b</v>
      </c>
      <c r="D92" s="176">
        <f>Sheet1!E80</f>
        <v>26</v>
      </c>
      <c r="E92" s="177" t="str">
        <f>Sheet1!C80</f>
        <v>B+26</v>
      </c>
      <c r="F92" s="155"/>
      <c r="G92" s="178">
        <f>Sheet1!K80</f>
        <v>51403</v>
      </c>
      <c r="H92" s="41">
        <f t="shared" si="68"/>
        <v>1166.8481000000002</v>
      </c>
      <c r="I92" s="179">
        <f t="shared" si="69"/>
        <v>52569.848100000003</v>
      </c>
      <c r="J92" s="179">
        <f t="shared" si="71"/>
        <v>52569.848100000003</v>
      </c>
      <c r="K92" s="41">
        <f t="shared" si="72"/>
        <v>1595</v>
      </c>
      <c r="L92" s="41">
        <f t="shared" si="73"/>
        <v>54164.848100000003</v>
      </c>
      <c r="M92" s="41">
        <f t="shared" si="74"/>
        <v>54164.848100000003</v>
      </c>
      <c r="N92" s="180" t="s">
        <v>54</v>
      </c>
      <c r="O92" s="181">
        <v>15</v>
      </c>
      <c r="P92" s="46">
        <f t="shared" si="70"/>
        <v>54864.848100000003</v>
      </c>
      <c r="Q92" s="46">
        <f t="shared" si="75"/>
        <v>1017.1518999999971</v>
      </c>
      <c r="R92" s="46">
        <v>55882</v>
      </c>
      <c r="S92" s="46">
        <f t="shared" si="76"/>
        <v>56152</v>
      </c>
      <c r="T92" s="46">
        <f t="shared" si="77"/>
        <v>270</v>
      </c>
      <c r="U92" s="46">
        <f t="shared" si="78"/>
        <v>1987.1518999999971</v>
      </c>
      <c r="V92" s="41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48">
        <f t="shared" si="79"/>
        <v>88</v>
      </c>
      <c r="B93" s="174" t="str">
        <f>Sheet1!A76</f>
        <v>Kidron, Joan M</v>
      </c>
      <c r="C93" s="175" t="str">
        <f>Sheet1!D76</f>
        <v>b</v>
      </c>
      <c r="D93" s="176">
        <f>Sheet1!E76</f>
        <v>9</v>
      </c>
      <c r="E93" s="177" t="str">
        <f>Sheet1!C76</f>
        <v>B+9</v>
      </c>
      <c r="F93" s="155"/>
      <c r="G93" s="178">
        <f>Sheet1!K76</f>
        <v>52903</v>
      </c>
      <c r="H93" s="41">
        <f t="shared" si="68"/>
        <v>1200.8981000000001</v>
      </c>
      <c r="I93" s="179">
        <f t="shared" si="69"/>
        <v>54103.898099999999</v>
      </c>
      <c r="J93" s="179">
        <f t="shared" si="71"/>
        <v>54103.898099999999</v>
      </c>
      <c r="K93" s="41">
        <f t="shared" si="72"/>
        <v>1595</v>
      </c>
      <c r="L93" s="41">
        <f t="shared" si="73"/>
        <v>55698.898099999999</v>
      </c>
      <c r="M93" s="41">
        <f t="shared" si="74"/>
        <v>55698.898099999999</v>
      </c>
      <c r="N93" s="180" t="s">
        <v>54</v>
      </c>
      <c r="O93" s="181">
        <v>16</v>
      </c>
      <c r="P93" s="46">
        <f t="shared" si="70"/>
        <v>56398.898099999999</v>
      </c>
      <c r="Q93" s="46">
        <f t="shared" si="75"/>
        <v>746.10190000000148</v>
      </c>
      <c r="R93" s="46">
        <v>57145</v>
      </c>
      <c r="S93" s="46">
        <f t="shared" si="76"/>
        <v>57415</v>
      </c>
      <c r="T93" s="46">
        <f t="shared" si="77"/>
        <v>270</v>
      </c>
      <c r="U93" s="46">
        <f t="shared" si="78"/>
        <v>1716.1019000000015</v>
      </c>
      <c r="V93" s="41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48">
        <f t="shared" si="79"/>
        <v>89</v>
      </c>
      <c r="B94" s="174" t="str">
        <f>Sheet1!A57</f>
        <v>Hartman, Robert</v>
      </c>
      <c r="C94" s="175" t="str">
        <f>Sheet1!D57</f>
        <v>b</v>
      </c>
      <c r="D94" s="176">
        <f>Sheet1!E57</f>
        <v>36</v>
      </c>
      <c r="E94" s="177" t="str">
        <f>Sheet1!C57</f>
        <v>B+36</v>
      </c>
      <c r="F94" s="155"/>
      <c r="G94" s="178">
        <f>Sheet1!K57</f>
        <v>52903</v>
      </c>
      <c r="H94" s="41">
        <f t="shared" si="68"/>
        <v>1200.8981000000001</v>
      </c>
      <c r="I94" s="179">
        <f t="shared" si="69"/>
        <v>54103.898099999999</v>
      </c>
      <c r="J94" s="179">
        <f t="shared" si="71"/>
        <v>54103.898099999999</v>
      </c>
      <c r="K94" s="41">
        <f t="shared" si="72"/>
        <v>1595</v>
      </c>
      <c r="L94" s="41">
        <f t="shared" si="73"/>
        <v>55698.898099999999</v>
      </c>
      <c r="M94" s="41">
        <f t="shared" si="74"/>
        <v>55698.898099999999</v>
      </c>
      <c r="N94" s="180" t="s">
        <v>54</v>
      </c>
      <c r="O94" s="181">
        <v>16</v>
      </c>
      <c r="P94" s="46">
        <f t="shared" si="70"/>
        <v>56398.898099999999</v>
      </c>
      <c r="Q94" s="46">
        <f t="shared" si="75"/>
        <v>746.10190000000148</v>
      </c>
      <c r="R94" s="46">
        <v>57145</v>
      </c>
      <c r="S94" s="46">
        <f t="shared" si="76"/>
        <v>57415</v>
      </c>
      <c r="T94" s="46">
        <f t="shared" si="77"/>
        <v>270</v>
      </c>
      <c r="U94" s="46">
        <f t="shared" si="78"/>
        <v>1716.1019000000015</v>
      </c>
      <c r="V94" s="41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48">
        <f t="shared" si="79"/>
        <v>90</v>
      </c>
      <c r="B95" s="174" t="str">
        <f>Sheet1!A52</f>
        <v>Glowatski, Tammy</v>
      </c>
      <c r="C95" s="175" t="str">
        <f>Sheet1!D52</f>
        <v>b</v>
      </c>
      <c r="D95" s="176">
        <f>Sheet1!E52</f>
        <v>33</v>
      </c>
      <c r="E95" s="177" t="str">
        <f>Sheet1!C52</f>
        <v>B+33</v>
      </c>
      <c r="F95" s="155"/>
      <c r="G95" s="178">
        <f>Sheet1!K52</f>
        <v>54403</v>
      </c>
      <c r="H95" s="41">
        <f t="shared" si="68"/>
        <v>1234.9481000000001</v>
      </c>
      <c r="I95" s="179">
        <f t="shared" si="69"/>
        <v>55637.948100000001</v>
      </c>
      <c r="J95" s="179">
        <f t="shared" si="71"/>
        <v>55637.948100000001</v>
      </c>
      <c r="K95" s="41">
        <f t="shared" si="72"/>
        <v>1595</v>
      </c>
      <c r="L95" s="41">
        <f t="shared" si="73"/>
        <v>57232.948100000001</v>
      </c>
      <c r="M95" s="41">
        <f t="shared" si="74"/>
        <v>57232.948100000001</v>
      </c>
      <c r="N95" s="180" t="s">
        <v>54</v>
      </c>
      <c r="O95" s="181">
        <v>17</v>
      </c>
      <c r="P95" s="46">
        <f t="shared" si="70"/>
        <v>57932.948100000001</v>
      </c>
      <c r="Q95" s="46">
        <f t="shared" si="75"/>
        <v>475.05189999999857</v>
      </c>
      <c r="R95" s="46">
        <v>58408</v>
      </c>
      <c r="S95" s="46">
        <f t="shared" si="76"/>
        <v>58678</v>
      </c>
      <c r="T95" s="46">
        <f t="shared" si="77"/>
        <v>270</v>
      </c>
      <c r="U95" s="46">
        <f t="shared" si="78"/>
        <v>1445.0518999999986</v>
      </c>
      <c r="V95" s="41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48">
        <f t="shared" si="79"/>
        <v>91</v>
      </c>
      <c r="B96" s="174" t="str">
        <f>Sheet1!A33</f>
        <v>DeGaetano, Barbara</v>
      </c>
      <c r="C96" s="175" t="str">
        <f>Sheet1!D33</f>
        <v>b</v>
      </c>
      <c r="D96" s="176">
        <f>Sheet1!E33</f>
        <v>36</v>
      </c>
      <c r="E96" s="177" t="str">
        <f>Sheet1!C33</f>
        <v>B+36</v>
      </c>
      <c r="F96" s="155"/>
      <c r="G96" s="178">
        <f>Sheet1!K33</f>
        <v>54403</v>
      </c>
      <c r="H96" s="41">
        <f t="shared" si="68"/>
        <v>1234.9481000000001</v>
      </c>
      <c r="I96" s="179">
        <f t="shared" si="69"/>
        <v>55637.948100000001</v>
      </c>
      <c r="J96" s="179">
        <f t="shared" si="71"/>
        <v>55637.948100000001</v>
      </c>
      <c r="K96" s="41">
        <f t="shared" si="72"/>
        <v>1595</v>
      </c>
      <c r="L96" s="41">
        <f t="shared" si="73"/>
        <v>57232.948100000001</v>
      </c>
      <c r="M96" s="41">
        <f t="shared" si="74"/>
        <v>57232.948100000001</v>
      </c>
      <c r="N96" s="180" t="s">
        <v>54</v>
      </c>
      <c r="O96" s="181">
        <v>17</v>
      </c>
      <c r="P96" s="46">
        <f t="shared" si="70"/>
        <v>57932.948100000001</v>
      </c>
      <c r="Q96" s="46">
        <f t="shared" si="75"/>
        <v>475.05189999999857</v>
      </c>
      <c r="R96" s="46">
        <v>58408</v>
      </c>
      <c r="S96" s="46">
        <f t="shared" si="76"/>
        <v>58678</v>
      </c>
      <c r="T96" s="46">
        <f t="shared" si="77"/>
        <v>270</v>
      </c>
      <c r="U96" s="46">
        <f t="shared" si="78"/>
        <v>1445.0518999999986</v>
      </c>
      <c r="V96" s="41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48">
        <f t="shared" si="79"/>
        <v>92</v>
      </c>
      <c r="B97" s="174" t="str">
        <f>Sheet1!A5</f>
        <v>Bailey, Edward A</v>
      </c>
      <c r="C97" s="175" t="str">
        <f>Sheet1!D5</f>
        <v>b</v>
      </c>
      <c r="D97" s="176">
        <f>Sheet1!E5</f>
        <v>31</v>
      </c>
      <c r="E97" s="177" t="str">
        <f>Sheet1!C5</f>
        <v>B+31</v>
      </c>
      <c r="F97" s="155"/>
      <c r="G97" s="178">
        <f>Sheet1!K5</f>
        <v>56853</v>
      </c>
      <c r="H97" s="41">
        <f t="shared" si="68"/>
        <v>1290.5631000000001</v>
      </c>
      <c r="I97" s="179">
        <f t="shared" si="69"/>
        <v>58143.563099999999</v>
      </c>
      <c r="J97" s="179">
        <f t="shared" si="71"/>
        <v>58143.563099999999</v>
      </c>
      <c r="K97" s="41">
        <f t="shared" si="72"/>
        <v>1595</v>
      </c>
      <c r="L97" s="41">
        <f t="shared" si="73"/>
        <v>59738.563099999999</v>
      </c>
      <c r="M97" s="41">
        <f t="shared" si="74"/>
        <v>59738.563099999999</v>
      </c>
      <c r="N97" s="180" t="s">
        <v>54</v>
      </c>
      <c r="O97" s="181">
        <v>19</v>
      </c>
      <c r="P97" s="46">
        <f t="shared" si="70"/>
        <v>60438.563099999999</v>
      </c>
      <c r="Q97" s="46">
        <f t="shared" si="75"/>
        <v>495.43690000000061</v>
      </c>
      <c r="R97" s="46">
        <v>60934</v>
      </c>
      <c r="S97" s="46">
        <f t="shared" si="76"/>
        <v>61204</v>
      </c>
      <c r="T97" s="46">
        <f t="shared" si="77"/>
        <v>270</v>
      </c>
      <c r="U97" s="46">
        <f t="shared" si="78"/>
        <v>1465.4369000000006</v>
      </c>
      <c r="V97" s="41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48">
        <f t="shared" si="79"/>
        <v>93</v>
      </c>
      <c r="B98" s="174" t="str">
        <f>Sheet1!A87</f>
        <v>Lizardi, Ruth</v>
      </c>
      <c r="C98" s="175" t="str">
        <f>Sheet1!D87</f>
        <v>b</v>
      </c>
      <c r="D98" s="176">
        <f>Sheet1!E87</f>
        <v>15</v>
      </c>
      <c r="E98" s="177" t="str">
        <f>Sheet1!C87</f>
        <v>B+15</v>
      </c>
      <c r="F98" s="155"/>
      <c r="G98" s="178">
        <f>Sheet1!K87</f>
        <v>57003</v>
      </c>
      <c r="H98" s="41">
        <f t="shared" si="68"/>
        <v>1293.9681</v>
      </c>
      <c r="I98" s="179">
        <f t="shared" si="69"/>
        <v>58296.968099999998</v>
      </c>
      <c r="J98" s="179">
        <f t="shared" si="71"/>
        <v>58296.968099999998</v>
      </c>
      <c r="K98" s="41">
        <f t="shared" si="72"/>
        <v>1595</v>
      </c>
      <c r="L98" s="41">
        <f t="shared" si="73"/>
        <v>59891.968099999998</v>
      </c>
      <c r="M98" s="41">
        <f t="shared" si="74"/>
        <v>59891.968099999998</v>
      </c>
      <c r="N98" s="180" t="s">
        <v>54</v>
      </c>
      <c r="O98" s="181">
        <v>19</v>
      </c>
      <c r="P98" s="46">
        <f t="shared" si="70"/>
        <v>60591.968099999998</v>
      </c>
      <c r="Q98" s="46">
        <f t="shared" si="75"/>
        <v>342.03190000000177</v>
      </c>
      <c r="R98" s="46">
        <v>60934</v>
      </c>
      <c r="S98" s="46">
        <f t="shared" si="76"/>
        <v>61204</v>
      </c>
      <c r="T98" s="46">
        <f t="shared" si="77"/>
        <v>270</v>
      </c>
      <c r="U98" s="46">
        <f t="shared" si="78"/>
        <v>1312.0319000000018</v>
      </c>
      <c r="V98" s="41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48">
        <f t="shared" si="79"/>
        <v>94</v>
      </c>
      <c r="B99" s="174" t="str">
        <f>Sheet1!A56</f>
        <v>Haden, Deborah</v>
      </c>
      <c r="C99" s="175" t="str">
        <f>Sheet1!D56</f>
        <v>b</v>
      </c>
      <c r="D99" s="176">
        <f>Sheet1!E56</f>
        <v>21</v>
      </c>
      <c r="E99" s="177" t="str">
        <f>Sheet1!C56</f>
        <v>B+21</v>
      </c>
      <c r="F99" s="155"/>
      <c r="G99" s="178">
        <f>Sheet1!K56</f>
        <v>58373</v>
      </c>
      <c r="H99" s="41">
        <f t="shared" si="68"/>
        <v>1325.0671</v>
      </c>
      <c r="I99" s="179">
        <f t="shared" si="69"/>
        <v>59698.0671</v>
      </c>
      <c r="J99" s="179">
        <f t="shared" si="71"/>
        <v>59698.0671</v>
      </c>
      <c r="K99" s="41">
        <f t="shared" si="72"/>
        <v>1605.8780049900001</v>
      </c>
      <c r="L99" s="41">
        <f t="shared" si="73"/>
        <v>61303.945104990002</v>
      </c>
      <c r="M99" s="41">
        <f t="shared" si="74"/>
        <v>61303.945104990002</v>
      </c>
      <c r="N99" s="180" t="s">
        <v>54</v>
      </c>
      <c r="O99" s="181">
        <v>20</v>
      </c>
      <c r="P99" s="46">
        <f t="shared" si="70"/>
        <v>62003.945104990002</v>
      </c>
      <c r="Q99" s="46">
        <f t="shared" si="75"/>
        <v>193.05489500999829</v>
      </c>
      <c r="R99" s="46">
        <v>62197</v>
      </c>
      <c r="S99" s="46">
        <f t="shared" si="76"/>
        <v>62467</v>
      </c>
      <c r="T99" s="46">
        <f t="shared" si="77"/>
        <v>270</v>
      </c>
      <c r="U99" s="46">
        <f t="shared" si="78"/>
        <v>1163.0548950099983</v>
      </c>
      <c r="V99" s="41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48"/>
      <c r="B100" s="48"/>
      <c r="C100" s="48"/>
      <c r="D100" s="48"/>
      <c r="E100" s="48"/>
      <c r="F100" s="48"/>
      <c r="G100" s="48"/>
      <c r="I100" s="183"/>
      <c r="J100" s="179"/>
      <c r="K100" s="48"/>
      <c r="L100" s="48"/>
      <c r="M100" s="41"/>
      <c r="N100" s="48"/>
      <c r="O100" s="48"/>
      <c r="P100" s="48"/>
      <c r="Q100" s="46"/>
      <c r="R100" s="48"/>
      <c r="S100" s="46"/>
      <c r="T100" s="46"/>
      <c r="U100" s="46"/>
      <c r="V100" s="49">
        <f>SUM(S6:S99)</f>
        <v>4313356</v>
      </c>
      <c r="AE100" s="2"/>
    </row>
    <row r="101" spans="1:31">
      <c r="A101" s="48"/>
      <c r="B101" s="48"/>
      <c r="C101" s="48"/>
      <c r="D101" s="48"/>
      <c r="E101" s="48"/>
      <c r="F101" s="48"/>
      <c r="G101" s="48"/>
      <c r="I101" s="183"/>
      <c r="J101" s="179"/>
      <c r="K101" s="48"/>
      <c r="L101" s="48"/>
      <c r="M101" s="41"/>
      <c r="N101" s="48"/>
      <c r="O101" s="48"/>
      <c r="P101" s="48"/>
      <c r="Q101" s="46"/>
      <c r="R101" s="48"/>
      <c r="S101" s="46"/>
      <c r="T101" s="46"/>
      <c r="U101" s="46"/>
      <c r="V101" s="48"/>
      <c r="AE101" s="2"/>
    </row>
    <row r="102" spans="1:31">
      <c r="A102" s="48">
        <v>1</v>
      </c>
      <c r="B102" s="174" t="str">
        <f>Sheet1!A78</f>
        <v>Klinger, Andrea</v>
      </c>
      <c r="C102" s="175" t="str">
        <f>Sheet1!D78</f>
        <v>m</v>
      </c>
      <c r="D102" s="176">
        <f>Sheet1!E78</f>
        <v>0</v>
      </c>
      <c r="E102" s="177" t="str">
        <f>Sheet1!C78</f>
        <v>M</v>
      </c>
      <c r="F102" s="155"/>
      <c r="G102" s="178">
        <f>Sheet1!K78</f>
        <v>31000</v>
      </c>
      <c r="H102" s="41">
        <f>I102-G102</f>
        <v>6000</v>
      </c>
      <c r="I102" s="179">
        <v>37000</v>
      </c>
      <c r="J102" s="179">
        <f t="shared" si="71"/>
        <v>37000</v>
      </c>
      <c r="K102" s="41">
        <f t="shared" si="72"/>
        <v>1595</v>
      </c>
      <c r="L102" s="41">
        <f t="shared" si="73"/>
        <v>38595</v>
      </c>
      <c r="M102" s="41">
        <f t="shared" si="74"/>
        <v>38595</v>
      </c>
      <c r="N102" s="180" t="s">
        <v>36</v>
      </c>
      <c r="O102" s="181">
        <v>1</v>
      </c>
      <c r="P102" s="46">
        <f t="shared" ref="P102:P133" si="80">M102+$P$3</f>
        <v>39295</v>
      </c>
      <c r="Q102" s="46">
        <f t="shared" si="75"/>
        <v>905</v>
      </c>
      <c r="R102" s="46">
        <v>40200</v>
      </c>
      <c r="S102" s="46">
        <f t="shared" si="76"/>
        <v>40470</v>
      </c>
      <c r="T102" s="46">
        <f t="shared" si="77"/>
        <v>270</v>
      </c>
      <c r="U102" s="46">
        <f t="shared" si="78"/>
        <v>1875</v>
      </c>
      <c r="V102" s="41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48">
        <f t="shared" si="79"/>
        <v>2</v>
      </c>
      <c r="B103" s="174" t="str">
        <f>Sheet1!A61</f>
        <v>Maciejewski, Inga</v>
      </c>
      <c r="C103" s="175" t="str">
        <f>Sheet1!D61</f>
        <v>m</v>
      </c>
      <c r="D103" s="176">
        <f>Sheet1!E61</f>
        <v>0</v>
      </c>
      <c r="E103" s="177" t="str">
        <f>Sheet1!C61</f>
        <v>M</v>
      </c>
      <c r="F103" s="155"/>
      <c r="G103" s="178">
        <f>Sheet1!K61</f>
        <v>33700</v>
      </c>
      <c r="H103" s="41">
        <f t="shared" ref="H103:H108" si="81">I103-G103</f>
        <v>3300</v>
      </c>
      <c r="I103" s="179">
        <v>37000</v>
      </c>
      <c r="J103" s="179">
        <f t="shared" si="71"/>
        <v>37000</v>
      </c>
      <c r="K103" s="41">
        <f t="shared" si="72"/>
        <v>1595</v>
      </c>
      <c r="L103" s="41">
        <f t="shared" si="73"/>
        <v>38595</v>
      </c>
      <c r="M103" s="41">
        <f t="shared" si="74"/>
        <v>38595</v>
      </c>
      <c r="N103" s="180" t="s">
        <v>36</v>
      </c>
      <c r="O103" s="181">
        <v>1</v>
      </c>
      <c r="P103" s="46">
        <f t="shared" si="80"/>
        <v>39295</v>
      </c>
      <c r="Q103" s="46">
        <f t="shared" si="75"/>
        <v>905</v>
      </c>
      <c r="R103" s="46">
        <v>40200</v>
      </c>
      <c r="S103" s="46">
        <f t="shared" si="76"/>
        <v>40470</v>
      </c>
      <c r="T103" s="46">
        <f t="shared" si="77"/>
        <v>270</v>
      </c>
      <c r="U103" s="46">
        <f t="shared" si="78"/>
        <v>1875</v>
      </c>
      <c r="V103" s="41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48">
        <f t="shared" si="79"/>
        <v>3</v>
      </c>
      <c r="B104" s="174" t="str">
        <f>Sheet1!A126</f>
        <v>Robsock, Amy</v>
      </c>
      <c r="C104" s="175" t="str">
        <f>Sheet1!D126</f>
        <v>m</v>
      </c>
      <c r="D104" s="176">
        <f>Sheet1!E126</f>
        <v>3</v>
      </c>
      <c r="E104" s="177" t="str">
        <f>Sheet1!C126</f>
        <v>M+3</v>
      </c>
      <c r="F104" s="155"/>
      <c r="G104" s="178">
        <f>Sheet1!K126</f>
        <v>33700</v>
      </c>
      <c r="H104" s="41">
        <f t="shared" si="81"/>
        <v>3300</v>
      </c>
      <c r="I104" s="179">
        <v>37000</v>
      </c>
      <c r="J104" s="179">
        <f t="shared" si="71"/>
        <v>37000</v>
      </c>
      <c r="K104" s="41">
        <f t="shared" si="72"/>
        <v>1595</v>
      </c>
      <c r="L104" s="41">
        <f t="shared" si="73"/>
        <v>38595</v>
      </c>
      <c r="M104" s="41">
        <f t="shared" si="74"/>
        <v>38595</v>
      </c>
      <c r="N104" s="180" t="s">
        <v>36</v>
      </c>
      <c r="O104" s="181">
        <v>1</v>
      </c>
      <c r="P104" s="46">
        <f t="shared" si="80"/>
        <v>39295</v>
      </c>
      <c r="Q104" s="46">
        <f t="shared" si="75"/>
        <v>905</v>
      </c>
      <c r="R104" s="46">
        <v>40200</v>
      </c>
      <c r="S104" s="46">
        <f t="shared" si="76"/>
        <v>40470</v>
      </c>
      <c r="T104" s="46">
        <f t="shared" si="77"/>
        <v>270</v>
      </c>
      <c r="U104" s="46">
        <f t="shared" si="78"/>
        <v>1875</v>
      </c>
      <c r="V104" s="41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48">
        <f t="shared" si="79"/>
        <v>4</v>
      </c>
      <c r="B105" s="174" t="str">
        <f>Sheet1!A32</f>
        <v>Davies, Lindsey</v>
      </c>
      <c r="C105" s="175" t="str">
        <f>Sheet1!D32</f>
        <v>m</v>
      </c>
      <c r="D105" s="176">
        <f>Sheet1!E32</f>
        <v>0</v>
      </c>
      <c r="E105" s="177" t="str">
        <f>Sheet1!C32</f>
        <v>M</v>
      </c>
      <c r="F105" s="155"/>
      <c r="G105" s="178">
        <f>Sheet1!K32</f>
        <v>35500</v>
      </c>
      <c r="H105" s="41">
        <f t="shared" si="81"/>
        <v>1500</v>
      </c>
      <c r="I105" s="179">
        <v>37000</v>
      </c>
      <c r="J105" s="179">
        <f t="shared" si="71"/>
        <v>37000</v>
      </c>
      <c r="K105" s="41">
        <f t="shared" si="72"/>
        <v>1595</v>
      </c>
      <c r="L105" s="41">
        <f t="shared" si="73"/>
        <v>38595</v>
      </c>
      <c r="M105" s="41">
        <f t="shared" si="74"/>
        <v>38595</v>
      </c>
      <c r="N105" s="180" t="s">
        <v>36</v>
      </c>
      <c r="O105" s="181">
        <v>1</v>
      </c>
      <c r="P105" s="46">
        <f t="shared" si="80"/>
        <v>39295</v>
      </c>
      <c r="Q105" s="46">
        <f t="shared" si="75"/>
        <v>905</v>
      </c>
      <c r="R105" s="46">
        <v>40200</v>
      </c>
      <c r="S105" s="46">
        <f t="shared" si="76"/>
        <v>40470</v>
      </c>
      <c r="T105" s="46">
        <f t="shared" si="77"/>
        <v>270</v>
      </c>
      <c r="U105" s="46">
        <f t="shared" si="78"/>
        <v>1875</v>
      </c>
      <c r="V105" s="41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48">
        <f t="shared" si="79"/>
        <v>5</v>
      </c>
      <c r="B106" s="174" t="str">
        <f>Sheet1!A140</f>
        <v>Stewart, Kailyn</v>
      </c>
      <c r="C106" s="175" t="str">
        <f>Sheet1!D140</f>
        <v>m</v>
      </c>
      <c r="D106" s="176">
        <f>Sheet1!E140</f>
        <v>0</v>
      </c>
      <c r="E106" s="177" t="str">
        <f>Sheet1!C140</f>
        <v>M</v>
      </c>
      <c r="F106" s="155"/>
      <c r="G106" s="178">
        <f>Sheet1!K140</f>
        <v>37200</v>
      </c>
      <c r="H106" s="41">
        <f t="shared" si="81"/>
        <v>800</v>
      </c>
      <c r="I106" s="179">
        <v>38000</v>
      </c>
      <c r="J106" s="179">
        <f t="shared" si="71"/>
        <v>38000</v>
      </c>
      <c r="K106" s="41">
        <f t="shared" si="72"/>
        <v>1595</v>
      </c>
      <c r="L106" s="41">
        <f t="shared" si="73"/>
        <v>39595</v>
      </c>
      <c r="M106" s="41">
        <f t="shared" si="74"/>
        <v>39595</v>
      </c>
      <c r="N106" s="180" t="s">
        <v>36</v>
      </c>
      <c r="O106" s="181">
        <v>2</v>
      </c>
      <c r="P106" s="46">
        <f t="shared" si="80"/>
        <v>40295</v>
      </c>
      <c r="Q106" s="46">
        <f t="shared" si="75"/>
        <v>1168</v>
      </c>
      <c r="R106" s="46">
        <v>41463</v>
      </c>
      <c r="S106" s="46">
        <f t="shared" si="76"/>
        <v>41733</v>
      </c>
      <c r="T106" s="46">
        <f t="shared" si="77"/>
        <v>270</v>
      </c>
      <c r="U106" s="46">
        <f t="shared" si="78"/>
        <v>2138</v>
      </c>
      <c r="V106" s="41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48">
        <f t="shared" si="79"/>
        <v>6</v>
      </c>
      <c r="B107" s="174" t="str">
        <f>Sheet1!A116</f>
        <v>Palmitessa, Sam</v>
      </c>
      <c r="C107" s="175" t="str">
        <f>Sheet1!D116</f>
        <v>m</v>
      </c>
      <c r="D107" s="176">
        <f>Sheet1!E116</f>
        <v>0</v>
      </c>
      <c r="E107" s="177" t="str">
        <f>Sheet1!C116</f>
        <v>M</v>
      </c>
      <c r="F107" s="155"/>
      <c r="G107" s="178">
        <f>Sheet1!K116</f>
        <v>37700</v>
      </c>
      <c r="H107" s="41">
        <f t="shared" si="81"/>
        <v>300</v>
      </c>
      <c r="I107" s="179">
        <v>38000</v>
      </c>
      <c r="J107" s="179">
        <f t="shared" si="71"/>
        <v>38000</v>
      </c>
      <c r="K107" s="41">
        <f t="shared" si="72"/>
        <v>1595</v>
      </c>
      <c r="L107" s="41">
        <f t="shared" si="73"/>
        <v>39595</v>
      </c>
      <c r="M107" s="41">
        <f t="shared" si="74"/>
        <v>39595</v>
      </c>
      <c r="N107" s="180" t="s">
        <v>36</v>
      </c>
      <c r="O107" s="181">
        <v>2</v>
      </c>
      <c r="P107" s="46">
        <f t="shared" si="80"/>
        <v>40295</v>
      </c>
      <c r="Q107" s="46">
        <f t="shared" si="75"/>
        <v>1168</v>
      </c>
      <c r="R107" s="46">
        <v>41463</v>
      </c>
      <c r="S107" s="46">
        <f t="shared" si="76"/>
        <v>41733</v>
      </c>
      <c r="T107" s="46">
        <f t="shared" si="77"/>
        <v>270</v>
      </c>
      <c r="U107" s="46">
        <f t="shared" si="78"/>
        <v>2138</v>
      </c>
      <c r="V107" s="41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48">
        <f t="shared" si="79"/>
        <v>7</v>
      </c>
      <c r="B108" s="174" t="str">
        <f>Sheet1!A138</f>
        <v>Spudes, Kathleen</v>
      </c>
      <c r="C108" s="175" t="str">
        <f>Sheet1!D138</f>
        <v>m</v>
      </c>
      <c r="D108" s="176">
        <f>Sheet1!E138</f>
        <v>0</v>
      </c>
      <c r="E108" s="177" t="str">
        <f>Sheet1!C138</f>
        <v>M</v>
      </c>
      <c r="F108" s="155"/>
      <c r="G108" s="178">
        <f>Sheet1!K138</f>
        <v>37700</v>
      </c>
      <c r="H108" s="41">
        <f t="shared" si="81"/>
        <v>300</v>
      </c>
      <c r="I108" s="179">
        <v>38000</v>
      </c>
      <c r="J108" s="179">
        <f t="shared" si="71"/>
        <v>38000</v>
      </c>
      <c r="K108" s="41">
        <f t="shared" si="72"/>
        <v>1595</v>
      </c>
      <c r="L108" s="41">
        <f t="shared" si="73"/>
        <v>39595</v>
      </c>
      <c r="M108" s="41">
        <f t="shared" si="74"/>
        <v>39595</v>
      </c>
      <c r="N108" s="180" t="s">
        <v>36</v>
      </c>
      <c r="O108" s="181">
        <v>2</v>
      </c>
      <c r="P108" s="46">
        <f t="shared" si="80"/>
        <v>40295</v>
      </c>
      <c r="Q108" s="46">
        <f t="shared" si="75"/>
        <v>1168</v>
      </c>
      <c r="R108" s="46">
        <v>41463</v>
      </c>
      <c r="S108" s="46">
        <f t="shared" si="76"/>
        <v>41733</v>
      </c>
      <c r="T108" s="46">
        <f t="shared" si="77"/>
        <v>270</v>
      </c>
      <c r="U108" s="46">
        <f t="shared" si="78"/>
        <v>2138</v>
      </c>
      <c r="V108" s="41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48">
        <f t="shared" si="79"/>
        <v>8</v>
      </c>
      <c r="B109" s="174" t="str">
        <f>Sheet1!A149</f>
        <v>Turofski, Lori</v>
      </c>
      <c r="C109" s="175" t="str">
        <f>Sheet1!D149</f>
        <v>m</v>
      </c>
      <c r="D109" s="176">
        <f>Sheet1!E149</f>
        <v>0</v>
      </c>
      <c r="E109" s="177" t="str">
        <f>Sheet1!C149</f>
        <v>M</v>
      </c>
      <c r="F109" s="155"/>
      <c r="G109" s="178">
        <f>Sheet1!K149</f>
        <v>39000</v>
      </c>
      <c r="H109" s="41">
        <f t="shared" ref="H109:H130" si="82">MAXA(($H$2),(G109*$H$3))</f>
        <v>885.30000000000007</v>
      </c>
      <c r="I109" s="179">
        <f t="shared" ref="I109:I130" si="83">H109+G109</f>
        <v>39885.300000000003</v>
      </c>
      <c r="J109" s="179">
        <f t="shared" si="71"/>
        <v>39885.300000000003</v>
      </c>
      <c r="K109" s="41">
        <f t="shared" si="72"/>
        <v>1595</v>
      </c>
      <c r="L109" s="41">
        <f t="shared" si="73"/>
        <v>41480.300000000003</v>
      </c>
      <c r="M109" s="41">
        <f t="shared" si="74"/>
        <v>41480.300000000003</v>
      </c>
      <c r="N109" s="180" t="s">
        <v>36</v>
      </c>
      <c r="O109" s="181">
        <v>3</v>
      </c>
      <c r="P109" s="46">
        <f t="shared" si="80"/>
        <v>42180.3</v>
      </c>
      <c r="Q109" s="46">
        <f t="shared" si="75"/>
        <v>545.69999999999709</v>
      </c>
      <c r="R109" s="46">
        <v>42726</v>
      </c>
      <c r="S109" s="46">
        <f t="shared" si="76"/>
        <v>42996</v>
      </c>
      <c r="T109" s="46">
        <f t="shared" si="77"/>
        <v>270</v>
      </c>
      <c r="U109" s="46">
        <f t="shared" si="78"/>
        <v>1515.6999999999971</v>
      </c>
      <c r="V109" s="41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48">
        <f t="shared" si="79"/>
        <v>9</v>
      </c>
      <c r="B110" s="174" t="str">
        <f>Sheet1!A107</f>
        <v>Molesevich, Kerri</v>
      </c>
      <c r="C110" s="175" t="str">
        <f>Sheet1!D107</f>
        <v>m</v>
      </c>
      <c r="D110" s="176">
        <f>Sheet1!E107</f>
        <v>16</v>
      </c>
      <c r="E110" s="177" t="str">
        <f>Sheet1!C107</f>
        <v>M+16</v>
      </c>
      <c r="F110" s="155"/>
      <c r="G110" s="178">
        <f>Sheet1!K107</f>
        <v>39000</v>
      </c>
      <c r="H110" s="41">
        <f t="shared" si="82"/>
        <v>885.30000000000007</v>
      </c>
      <c r="I110" s="179">
        <f t="shared" si="83"/>
        <v>39885.300000000003</v>
      </c>
      <c r="J110" s="179">
        <f t="shared" si="71"/>
        <v>39885.300000000003</v>
      </c>
      <c r="K110" s="41">
        <f t="shared" si="72"/>
        <v>1595</v>
      </c>
      <c r="L110" s="41">
        <f t="shared" si="73"/>
        <v>41480.300000000003</v>
      </c>
      <c r="M110" s="41">
        <f t="shared" si="74"/>
        <v>41480.300000000003</v>
      </c>
      <c r="N110" s="180" t="s">
        <v>36</v>
      </c>
      <c r="O110" s="181">
        <v>3</v>
      </c>
      <c r="P110" s="46">
        <f t="shared" si="80"/>
        <v>42180.3</v>
      </c>
      <c r="Q110" s="46">
        <f t="shared" si="75"/>
        <v>545.69999999999709</v>
      </c>
      <c r="R110" s="46">
        <v>42726</v>
      </c>
      <c r="S110" s="46">
        <f t="shared" si="76"/>
        <v>42996</v>
      </c>
      <c r="T110" s="46">
        <f t="shared" si="77"/>
        <v>270</v>
      </c>
      <c r="U110" s="46">
        <f t="shared" si="78"/>
        <v>1515.6999999999971</v>
      </c>
      <c r="V110" s="41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48">
        <f t="shared" si="79"/>
        <v>10</v>
      </c>
      <c r="B111" s="174" t="str">
        <f>Sheet1!A97</f>
        <v>Malukas, Valeria</v>
      </c>
      <c r="C111" s="175" t="str">
        <f>Sheet1!D97</f>
        <v>m</v>
      </c>
      <c r="D111" s="176">
        <f>Sheet1!E97</f>
        <v>30</v>
      </c>
      <c r="E111" s="177" t="str">
        <f>Sheet1!C97</f>
        <v>M+30</v>
      </c>
      <c r="F111" s="155"/>
      <c r="G111" s="178">
        <f>Sheet1!K97</f>
        <v>39700</v>
      </c>
      <c r="H111" s="41">
        <f t="shared" si="82"/>
        <v>901.19</v>
      </c>
      <c r="I111" s="179">
        <f t="shared" si="83"/>
        <v>40601.19</v>
      </c>
      <c r="J111" s="179">
        <f t="shared" si="71"/>
        <v>40601.19</v>
      </c>
      <c r="K111" s="41">
        <f t="shared" si="72"/>
        <v>1595</v>
      </c>
      <c r="L111" s="41">
        <f t="shared" si="73"/>
        <v>42196.19</v>
      </c>
      <c r="M111" s="41">
        <f t="shared" si="74"/>
        <v>42196.19</v>
      </c>
      <c r="N111" s="180" t="s">
        <v>36</v>
      </c>
      <c r="O111" s="181">
        <v>4</v>
      </c>
      <c r="P111" s="46">
        <f t="shared" si="80"/>
        <v>42896.19</v>
      </c>
      <c r="Q111" s="46">
        <f t="shared" si="75"/>
        <v>1092.8099999999977</v>
      </c>
      <c r="R111" s="46">
        <v>43989</v>
      </c>
      <c r="S111" s="46">
        <f t="shared" si="76"/>
        <v>44259</v>
      </c>
      <c r="T111" s="46">
        <f t="shared" si="77"/>
        <v>270</v>
      </c>
      <c r="U111" s="46">
        <f t="shared" si="78"/>
        <v>2062.8099999999977</v>
      </c>
      <c r="V111" s="41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48">
        <f t="shared" si="79"/>
        <v>11</v>
      </c>
      <c r="B112" s="174" t="str">
        <f>Sheet1!A100</f>
        <v>McCarthy, Lisa</v>
      </c>
      <c r="C112" s="175" t="str">
        <f>Sheet1!D100</f>
        <v>m</v>
      </c>
      <c r="D112" s="176">
        <f>Sheet1!E100</f>
        <v>0</v>
      </c>
      <c r="E112" s="177" t="str">
        <f>Sheet1!C100</f>
        <v>M</v>
      </c>
      <c r="F112" s="155"/>
      <c r="G112" s="178">
        <f>Sheet1!K100</f>
        <v>40103</v>
      </c>
      <c r="H112" s="41">
        <f t="shared" si="82"/>
        <v>910.33810000000005</v>
      </c>
      <c r="I112" s="179">
        <f t="shared" si="83"/>
        <v>41013.338100000001</v>
      </c>
      <c r="J112" s="179">
        <f t="shared" si="71"/>
        <v>41013.338100000001</v>
      </c>
      <c r="K112" s="41">
        <f t="shared" si="72"/>
        <v>1595</v>
      </c>
      <c r="L112" s="41">
        <f t="shared" si="73"/>
        <v>42608.338100000001</v>
      </c>
      <c r="M112" s="41">
        <f t="shared" si="74"/>
        <v>42608.338100000001</v>
      </c>
      <c r="N112" s="180" t="s">
        <v>36</v>
      </c>
      <c r="O112" s="181">
        <v>4</v>
      </c>
      <c r="P112" s="46">
        <f t="shared" si="80"/>
        <v>43308.338100000001</v>
      </c>
      <c r="Q112" s="46">
        <f t="shared" si="75"/>
        <v>680.66189999999915</v>
      </c>
      <c r="R112" s="46">
        <v>43989</v>
      </c>
      <c r="S112" s="46">
        <f t="shared" si="76"/>
        <v>44259</v>
      </c>
      <c r="T112" s="46">
        <f t="shared" si="77"/>
        <v>270</v>
      </c>
      <c r="U112" s="46">
        <f t="shared" si="78"/>
        <v>1650.6618999999992</v>
      </c>
      <c r="V112" s="41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48">
        <f t="shared" si="79"/>
        <v>12</v>
      </c>
      <c r="B113" s="174" t="str">
        <f>Sheet1!A4</f>
        <v>Bailey, Edward J</v>
      </c>
      <c r="C113" s="175" t="str">
        <f>Sheet1!D4</f>
        <v>m</v>
      </c>
      <c r="D113" s="176">
        <f>Sheet1!E4</f>
        <v>0</v>
      </c>
      <c r="E113" s="177" t="str">
        <f>Sheet1!C4</f>
        <v>M</v>
      </c>
      <c r="F113" s="155"/>
      <c r="G113" s="178">
        <f>Sheet1!K4</f>
        <v>40500</v>
      </c>
      <c r="H113" s="41">
        <f t="shared" si="82"/>
        <v>919.35</v>
      </c>
      <c r="I113" s="179">
        <f t="shared" si="83"/>
        <v>41419.35</v>
      </c>
      <c r="J113" s="179">
        <f t="shared" si="71"/>
        <v>41419.35</v>
      </c>
      <c r="K113" s="41">
        <f t="shared" si="72"/>
        <v>1595</v>
      </c>
      <c r="L113" s="41">
        <f t="shared" si="73"/>
        <v>43014.35</v>
      </c>
      <c r="M113" s="41">
        <f t="shared" si="74"/>
        <v>43014.35</v>
      </c>
      <c r="N113" s="180" t="s">
        <v>36</v>
      </c>
      <c r="O113" s="181">
        <v>4</v>
      </c>
      <c r="P113" s="46">
        <f t="shared" si="80"/>
        <v>43714.35</v>
      </c>
      <c r="Q113" s="46">
        <f t="shared" si="75"/>
        <v>274.65000000000146</v>
      </c>
      <c r="R113" s="46">
        <v>43989</v>
      </c>
      <c r="S113" s="46">
        <f t="shared" si="76"/>
        <v>44259</v>
      </c>
      <c r="T113" s="46">
        <f t="shared" si="77"/>
        <v>270</v>
      </c>
      <c r="U113" s="46">
        <f t="shared" si="78"/>
        <v>1244.6500000000015</v>
      </c>
      <c r="V113" s="41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48">
        <f t="shared" si="79"/>
        <v>13</v>
      </c>
      <c r="B114" s="174" t="str">
        <f>Sheet1!A7</f>
        <v>Baskin, Tiffany</v>
      </c>
      <c r="C114" s="175" t="str">
        <f>Sheet1!D7</f>
        <v>m</v>
      </c>
      <c r="D114" s="176">
        <f>Sheet1!E7</f>
        <v>0</v>
      </c>
      <c r="E114" s="177" t="str">
        <f>Sheet1!C7</f>
        <v>M</v>
      </c>
      <c r="F114" s="155"/>
      <c r="G114" s="178">
        <f>Sheet1!K7</f>
        <v>42603</v>
      </c>
      <c r="H114" s="41">
        <f t="shared" si="82"/>
        <v>967.08810000000005</v>
      </c>
      <c r="I114" s="179">
        <f t="shared" si="83"/>
        <v>43570.088100000001</v>
      </c>
      <c r="J114" s="179">
        <f t="shared" si="71"/>
        <v>43570.088100000001</v>
      </c>
      <c r="K114" s="41">
        <f t="shared" si="72"/>
        <v>1595</v>
      </c>
      <c r="L114" s="41">
        <f t="shared" si="73"/>
        <v>45165.088100000001</v>
      </c>
      <c r="M114" s="41">
        <f t="shared" si="74"/>
        <v>45165.088100000001</v>
      </c>
      <c r="N114" s="180" t="s">
        <v>36</v>
      </c>
      <c r="O114" s="181">
        <v>6</v>
      </c>
      <c r="P114" s="46">
        <f t="shared" si="80"/>
        <v>45865.088100000001</v>
      </c>
      <c r="Q114" s="46">
        <f t="shared" si="75"/>
        <v>649.91189999999915</v>
      </c>
      <c r="R114" s="46">
        <v>46515</v>
      </c>
      <c r="S114" s="46">
        <f t="shared" si="76"/>
        <v>46785</v>
      </c>
      <c r="T114" s="46">
        <f t="shared" si="77"/>
        <v>270</v>
      </c>
      <c r="U114" s="46">
        <f t="shared" si="78"/>
        <v>1619.9118999999992</v>
      </c>
      <c r="V114" s="41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48">
        <f t="shared" si="79"/>
        <v>14</v>
      </c>
      <c r="B115" s="174" t="str">
        <f>Sheet1!A11</f>
        <v>Bidelspach, Rachel B</v>
      </c>
      <c r="C115" s="175" t="str">
        <f>Sheet1!D11</f>
        <v>m</v>
      </c>
      <c r="D115" s="176">
        <f>Sheet1!E11</f>
        <v>0</v>
      </c>
      <c r="E115" s="177" t="str">
        <f>Sheet1!C11</f>
        <v>M</v>
      </c>
      <c r="F115" s="155"/>
      <c r="G115" s="178">
        <f>Sheet1!K11</f>
        <v>42603</v>
      </c>
      <c r="H115" s="41">
        <f t="shared" si="82"/>
        <v>967.08810000000005</v>
      </c>
      <c r="I115" s="179">
        <f t="shared" si="83"/>
        <v>43570.088100000001</v>
      </c>
      <c r="J115" s="179">
        <f t="shared" si="71"/>
        <v>43570.088100000001</v>
      </c>
      <c r="K115" s="41">
        <f t="shared" si="72"/>
        <v>1595</v>
      </c>
      <c r="L115" s="41">
        <f t="shared" si="73"/>
        <v>45165.088100000001</v>
      </c>
      <c r="M115" s="41">
        <f t="shared" si="74"/>
        <v>45165.088100000001</v>
      </c>
      <c r="N115" s="180" t="s">
        <v>36</v>
      </c>
      <c r="O115" s="181">
        <v>6</v>
      </c>
      <c r="P115" s="46">
        <f t="shared" si="80"/>
        <v>45865.088100000001</v>
      </c>
      <c r="Q115" s="46">
        <f t="shared" si="75"/>
        <v>649.91189999999915</v>
      </c>
      <c r="R115" s="46">
        <v>46515</v>
      </c>
      <c r="S115" s="46">
        <f t="shared" si="76"/>
        <v>46785</v>
      </c>
      <c r="T115" s="46">
        <f t="shared" si="77"/>
        <v>270</v>
      </c>
      <c r="U115" s="46">
        <f t="shared" si="78"/>
        <v>1619.9118999999992</v>
      </c>
      <c r="V115" s="41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48">
        <f t="shared" si="79"/>
        <v>15</v>
      </c>
      <c r="B116" s="174" t="str">
        <f>Sheet1!A13</f>
        <v>Boyer, Connie</v>
      </c>
      <c r="C116" s="175" t="str">
        <f>Sheet1!D13</f>
        <v>m</v>
      </c>
      <c r="D116" s="176">
        <f>Sheet1!E13</f>
        <v>0</v>
      </c>
      <c r="E116" s="177" t="str">
        <f>Sheet1!C13</f>
        <v>M</v>
      </c>
      <c r="F116" s="155"/>
      <c r="G116" s="178">
        <f>Sheet1!K13</f>
        <v>42603</v>
      </c>
      <c r="H116" s="41">
        <f t="shared" si="82"/>
        <v>967.08810000000005</v>
      </c>
      <c r="I116" s="179">
        <f t="shared" si="83"/>
        <v>43570.088100000001</v>
      </c>
      <c r="J116" s="179">
        <f t="shared" si="71"/>
        <v>43570.088100000001</v>
      </c>
      <c r="K116" s="41">
        <f t="shared" si="72"/>
        <v>1595</v>
      </c>
      <c r="L116" s="41">
        <f t="shared" si="73"/>
        <v>45165.088100000001</v>
      </c>
      <c r="M116" s="41">
        <f t="shared" si="74"/>
        <v>45165.088100000001</v>
      </c>
      <c r="N116" s="180" t="s">
        <v>36</v>
      </c>
      <c r="O116" s="181">
        <v>6</v>
      </c>
      <c r="P116" s="46">
        <f t="shared" si="80"/>
        <v>45865.088100000001</v>
      </c>
      <c r="Q116" s="46">
        <f t="shared" si="75"/>
        <v>649.91189999999915</v>
      </c>
      <c r="R116" s="46">
        <v>46515</v>
      </c>
      <c r="S116" s="46">
        <f t="shared" si="76"/>
        <v>46785</v>
      </c>
      <c r="T116" s="46">
        <f t="shared" si="77"/>
        <v>270</v>
      </c>
      <c r="U116" s="46">
        <f t="shared" si="78"/>
        <v>1619.9118999999992</v>
      </c>
      <c r="V116" s="41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48">
        <f t="shared" si="79"/>
        <v>16</v>
      </c>
      <c r="B117" s="174" t="str">
        <f>Sheet1!A64</f>
        <v>Hockenbroch, Todd</v>
      </c>
      <c r="C117" s="175" t="str">
        <f>Sheet1!D64</f>
        <v>m</v>
      </c>
      <c r="D117" s="176">
        <f>Sheet1!E64</f>
        <v>0</v>
      </c>
      <c r="E117" s="177" t="str">
        <f>Sheet1!C64</f>
        <v>M</v>
      </c>
      <c r="F117" s="155"/>
      <c r="G117" s="178">
        <f>Sheet1!K64</f>
        <v>42603</v>
      </c>
      <c r="H117" s="41">
        <f t="shared" si="82"/>
        <v>967.08810000000005</v>
      </c>
      <c r="I117" s="179">
        <f t="shared" si="83"/>
        <v>43570.088100000001</v>
      </c>
      <c r="J117" s="179">
        <f t="shared" si="71"/>
        <v>43570.088100000001</v>
      </c>
      <c r="K117" s="41">
        <f t="shared" si="72"/>
        <v>1595</v>
      </c>
      <c r="L117" s="41">
        <f t="shared" si="73"/>
        <v>45165.088100000001</v>
      </c>
      <c r="M117" s="41">
        <f t="shared" si="74"/>
        <v>45165.088100000001</v>
      </c>
      <c r="N117" s="180" t="s">
        <v>36</v>
      </c>
      <c r="O117" s="181">
        <v>6</v>
      </c>
      <c r="P117" s="46">
        <f t="shared" si="80"/>
        <v>45865.088100000001</v>
      </c>
      <c r="Q117" s="46">
        <f t="shared" si="75"/>
        <v>649.91189999999915</v>
      </c>
      <c r="R117" s="46">
        <v>46515</v>
      </c>
      <c r="S117" s="46">
        <f t="shared" si="76"/>
        <v>46785</v>
      </c>
      <c r="T117" s="46">
        <f t="shared" si="77"/>
        <v>270</v>
      </c>
      <c r="U117" s="46">
        <f t="shared" si="78"/>
        <v>1619.9118999999992</v>
      </c>
      <c r="V117" s="41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48">
        <f t="shared" si="79"/>
        <v>17</v>
      </c>
      <c r="B118" s="174" t="str">
        <f>Sheet1!A65</f>
        <v>Houck, Amanda</v>
      </c>
      <c r="C118" s="175" t="str">
        <f>Sheet1!D65</f>
        <v>m</v>
      </c>
      <c r="D118" s="176">
        <f>Sheet1!E65</f>
        <v>0</v>
      </c>
      <c r="E118" s="177" t="str">
        <f>Sheet1!C65</f>
        <v>M</v>
      </c>
      <c r="F118" s="155"/>
      <c r="G118" s="178">
        <f>Sheet1!K65</f>
        <v>42603</v>
      </c>
      <c r="H118" s="41">
        <f t="shared" si="82"/>
        <v>967.08810000000005</v>
      </c>
      <c r="I118" s="179">
        <f t="shared" si="83"/>
        <v>43570.088100000001</v>
      </c>
      <c r="J118" s="179">
        <f t="shared" si="71"/>
        <v>43570.088100000001</v>
      </c>
      <c r="K118" s="41">
        <f t="shared" si="72"/>
        <v>1595</v>
      </c>
      <c r="L118" s="41">
        <f t="shared" si="73"/>
        <v>45165.088100000001</v>
      </c>
      <c r="M118" s="41">
        <f t="shared" si="74"/>
        <v>45165.088100000001</v>
      </c>
      <c r="N118" s="180" t="s">
        <v>36</v>
      </c>
      <c r="O118" s="181">
        <v>6</v>
      </c>
      <c r="P118" s="46">
        <f t="shared" si="80"/>
        <v>45865.088100000001</v>
      </c>
      <c r="Q118" s="46">
        <f t="shared" si="75"/>
        <v>649.91189999999915</v>
      </c>
      <c r="R118" s="46">
        <v>46515</v>
      </c>
      <c r="S118" s="46">
        <f t="shared" si="76"/>
        <v>46785</v>
      </c>
      <c r="T118" s="46">
        <f t="shared" si="77"/>
        <v>270</v>
      </c>
      <c r="U118" s="46">
        <f t="shared" si="78"/>
        <v>1619.9118999999992</v>
      </c>
      <c r="V118" s="41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48">
        <f t="shared" si="79"/>
        <v>18</v>
      </c>
      <c r="B119" s="174" t="str">
        <f>Sheet1!A90</f>
        <v>Losiewicz, Jennifer</v>
      </c>
      <c r="C119" s="175" t="str">
        <f>Sheet1!D90</f>
        <v>m</v>
      </c>
      <c r="D119" s="176">
        <f>Sheet1!E90</f>
        <v>0</v>
      </c>
      <c r="E119" s="177" t="str">
        <f>Sheet1!C90</f>
        <v>M</v>
      </c>
      <c r="F119" s="155"/>
      <c r="G119" s="178">
        <f>Sheet1!K90</f>
        <v>42603</v>
      </c>
      <c r="H119" s="41">
        <f t="shared" si="82"/>
        <v>967.08810000000005</v>
      </c>
      <c r="I119" s="179">
        <f t="shared" si="83"/>
        <v>43570.088100000001</v>
      </c>
      <c r="J119" s="179">
        <f t="shared" si="71"/>
        <v>43570.088100000001</v>
      </c>
      <c r="K119" s="41">
        <f t="shared" si="72"/>
        <v>1595</v>
      </c>
      <c r="L119" s="41">
        <f t="shared" si="73"/>
        <v>45165.088100000001</v>
      </c>
      <c r="M119" s="41">
        <f t="shared" si="74"/>
        <v>45165.088100000001</v>
      </c>
      <c r="N119" s="180" t="s">
        <v>36</v>
      </c>
      <c r="O119" s="181">
        <v>6</v>
      </c>
      <c r="P119" s="46">
        <f t="shared" si="80"/>
        <v>45865.088100000001</v>
      </c>
      <c r="Q119" s="46">
        <f t="shared" si="75"/>
        <v>649.91189999999915</v>
      </c>
      <c r="R119" s="46">
        <v>46515</v>
      </c>
      <c r="S119" s="46">
        <f t="shared" si="76"/>
        <v>46785</v>
      </c>
      <c r="T119" s="46">
        <f t="shared" si="77"/>
        <v>270</v>
      </c>
      <c r="U119" s="46">
        <f t="shared" si="78"/>
        <v>1619.9118999999992</v>
      </c>
      <c r="V119" s="41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48">
        <f t="shared" si="79"/>
        <v>19</v>
      </c>
      <c r="B120" s="174" t="str">
        <f>Sheet1!A105</f>
        <v>Minning, Danielle</v>
      </c>
      <c r="C120" s="175" t="str">
        <f>Sheet1!D105</f>
        <v>m</v>
      </c>
      <c r="D120" s="176">
        <f>Sheet1!E105</f>
        <v>0</v>
      </c>
      <c r="E120" s="177" t="str">
        <f>Sheet1!C105</f>
        <v>M</v>
      </c>
      <c r="F120" s="155"/>
      <c r="G120" s="178">
        <f>Sheet1!K105</f>
        <v>42603</v>
      </c>
      <c r="H120" s="41">
        <f t="shared" si="82"/>
        <v>967.08810000000005</v>
      </c>
      <c r="I120" s="179">
        <f t="shared" si="83"/>
        <v>43570.088100000001</v>
      </c>
      <c r="J120" s="179">
        <f t="shared" si="71"/>
        <v>43570.088100000001</v>
      </c>
      <c r="K120" s="41">
        <f t="shared" si="72"/>
        <v>1595</v>
      </c>
      <c r="L120" s="41">
        <f t="shared" si="73"/>
        <v>45165.088100000001</v>
      </c>
      <c r="M120" s="41">
        <f t="shared" si="74"/>
        <v>45165.088100000001</v>
      </c>
      <c r="N120" s="180" t="s">
        <v>36</v>
      </c>
      <c r="O120" s="181">
        <v>6</v>
      </c>
      <c r="P120" s="46">
        <f t="shared" si="80"/>
        <v>45865.088100000001</v>
      </c>
      <c r="Q120" s="46">
        <f t="shared" si="75"/>
        <v>649.91189999999915</v>
      </c>
      <c r="R120" s="46">
        <v>46515</v>
      </c>
      <c r="S120" s="46">
        <f t="shared" si="76"/>
        <v>46785</v>
      </c>
      <c r="T120" s="46">
        <f t="shared" si="77"/>
        <v>270</v>
      </c>
      <c r="U120" s="46">
        <f t="shared" si="78"/>
        <v>1619.9118999999992</v>
      </c>
      <c r="V120" s="41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48">
        <f t="shared" si="79"/>
        <v>20</v>
      </c>
      <c r="B121" s="174" t="str">
        <f>Sheet1!A110</f>
        <v>Neiswender, Lori</v>
      </c>
      <c r="C121" s="175" t="str">
        <f>Sheet1!D110</f>
        <v>m</v>
      </c>
      <c r="D121" s="176">
        <f>Sheet1!E110</f>
        <v>0</v>
      </c>
      <c r="E121" s="177" t="str">
        <f>Sheet1!C110</f>
        <v>M</v>
      </c>
      <c r="F121" s="155"/>
      <c r="G121" s="178">
        <f>Sheet1!K110</f>
        <v>42603</v>
      </c>
      <c r="H121" s="41">
        <f t="shared" si="82"/>
        <v>967.08810000000005</v>
      </c>
      <c r="I121" s="179">
        <f t="shared" si="83"/>
        <v>43570.088100000001</v>
      </c>
      <c r="J121" s="179">
        <f t="shared" si="71"/>
        <v>43570.088100000001</v>
      </c>
      <c r="K121" s="41">
        <f t="shared" si="72"/>
        <v>1595</v>
      </c>
      <c r="L121" s="41">
        <f t="shared" si="73"/>
        <v>45165.088100000001</v>
      </c>
      <c r="M121" s="41">
        <f t="shared" si="74"/>
        <v>45165.088100000001</v>
      </c>
      <c r="N121" s="180" t="s">
        <v>36</v>
      </c>
      <c r="O121" s="181">
        <v>6</v>
      </c>
      <c r="P121" s="46">
        <f t="shared" si="80"/>
        <v>45865.088100000001</v>
      </c>
      <c r="Q121" s="46">
        <f t="shared" si="75"/>
        <v>649.91189999999915</v>
      </c>
      <c r="R121" s="46">
        <v>46515</v>
      </c>
      <c r="S121" s="46">
        <f t="shared" si="76"/>
        <v>46785</v>
      </c>
      <c r="T121" s="46">
        <f t="shared" si="77"/>
        <v>270</v>
      </c>
      <c r="U121" s="46">
        <f t="shared" si="78"/>
        <v>1619.9118999999992</v>
      </c>
      <c r="V121" s="41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48">
        <f t="shared" si="79"/>
        <v>21</v>
      </c>
      <c r="B122" s="174" t="str">
        <f>Sheet1!A133</f>
        <v>Shadle, Amy</v>
      </c>
      <c r="C122" s="175" t="str">
        <f>Sheet1!D133</f>
        <v>m</v>
      </c>
      <c r="D122" s="176">
        <f>Sheet1!E133</f>
        <v>0</v>
      </c>
      <c r="E122" s="177" t="str">
        <f>Sheet1!C133</f>
        <v>M</v>
      </c>
      <c r="F122" s="155"/>
      <c r="G122" s="178">
        <f>Sheet1!K133</f>
        <v>42603</v>
      </c>
      <c r="H122" s="41">
        <f t="shared" si="82"/>
        <v>967.08810000000005</v>
      </c>
      <c r="I122" s="179">
        <f t="shared" si="83"/>
        <v>43570.088100000001</v>
      </c>
      <c r="J122" s="179">
        <f t="shared" si="71"/>
        <v>43570.088100000001</v>
      </c>
      <c r="K122" s="41">
        <f t="shared" si="72"/>
        <v>1595</v>
      </c>
      <c r="L122" s="41">
        <f t="shared" si="73"/>
        <v>45165.088100000001</v>
      </c>
      <c r="M122" s="41">
        <f t="shared" si="74"/>
        <v>45165.088100000001</v>
      </c>
      <c r="N122" s="180" t="s">
        <v>36</v>
      </c>
      <c r="O122" s="181">
        <v>6</v>
      </c>
      <c r="P122" s="46">
        <f t="shared" si="80"/>
        <v>45865.088100000001</v>
      </c>
      <c r="Q122" s="46">
        <f t="shared" si="75"/>
        <v>649.91189999999915</v>
      </c>
      <c r="R122" s="46">
        <v>46515</v>
      </c>
      <c r="S122" s="46">
        <f t="shared" si="76"/>
        <v>46785</v>
      </c>
      <c r="T122" s="46">
        <f t="shared" si="77"/>
        <v>270</v>
      </c>
      <c r="U122" s="46">
        <f t="shared" si="78"/>
        <v>1619.9118999999992</v>
      </c>
      <c r="V122" s="41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48">
        <f t="shared" si="79"/>
        <v>22</v>
      </c>
      <c r="B123" s="174" t="str">
        <f>Sheet1!A129</f>
        <v>Ryder, Robert</v>
      </c>
      <c r="C123" s="175" t="str">
        <f>Sheet1!D129</f>
        <v>m</v>
      </c>
      <c r="D123" s="176">
        <f>Sheet1!E129</f>
        <v>1</v>
      </c>
      <c r="E123" s="177" t="str">
        <f>Sheet1!C129</f>
        <v>M+1</v>
      </c>
      <c r="F123" s="155"/>
      <c r="G123" s="178">
        <f>Sheet1!K129</f>
        <v>42603</v>
      </c>
      <c r="H123" s="41">
        <f t="shared" si="82"/>
        <v>967.08810000000005</v>
      </c>
      <c r="I123" s="179">
        <f t="shared" si="83"/>
        <v>43570.088100000001</v>
      </c>
      <c r="J123" s="179">
        <f t="shared" si="71"/>
        <v>43570.088100000001</v>
      </c>
      <c r="K123" s="41">
        <f t="shared" si="72"/>
        <v>1595</v>
      </c>
      <c r="L123" s="41">
        <f t="shared" si="73"/>
        <v>45165.088100000001</v>
      </c>
      <c r="M123" s="41">
        <f t="shared" si="74"/>
        <v>45165.088100000001</v>
      </c>
      <c r="N123" s="180" t="s">
        <v>36</v>
      </c>
      <c r="O123" s="181">
        <v>6</v>
      </c>
      <c r="P123" s="46">
        <f t="shared" si="80"/>
        <v>45865.088100000001</v>
      </c>
      <c r="Q123" s="46">
        <f t="shared" si="75"/>
        <v>649.91189999999915</v>
      </c>
      <c r="R123" s="46">
        <v>46515</v>
      </c>
      <c r="S123" s="46">
        <f t="shared" si="76"/>
        <v>46785</v>
      </c>
      <c r="T123" s="46">
        <f t="shared" si="77"/>
        <v>270</v>
      </c>
      <c r="U123" s="46">
        <f t="shared" si="78"/>
        <v>1619.9118999999992</v>
      </c>
      <c r="V123" s="41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48">
        <f t="shared" si="79"/>
        <v>23</v>
      </c>
      <c r="B124" s="174" t="str">
        <f>Sheet1!A12</f>
        <v>Boughner, Sarah</v>
      </c>
      <c r="C124" s="175" t="str">
        <f>Sheet1!D12</f>
        <v>m</v>
      </c>
      <c r="D124" s="176">
        <f>Sheet1!E12</f>
        <v>0</v>
      </c>
      <c r="E124" s="177" t="str">
        <f>Sheet1!C12</f>
        <v>M</v>
      </c>
      <c r="F124" s="155"/>
      <c r="G124" s="178">
        <f>Sheet1!K12</f>
        <v>43600</v>
      </c>
      <c r="H124" s="41">
        <f t="shared" si="82"/>
        <v>989.72</v>
      </c>
      <c r="I124" s="179">
        <f t="shared" si="83"/>
        <v>44589.72</v>
      </c>
      <c r="J124" s="179">
        <f t="shared" si="71"/>
        <v>44589.72</v>
      </c>
      <c r="K124" s="41">
        <f t="shared" si="72"/>
        <v>1595</v>
      </c>
      <c r="L124" s="41">
        <f t="shared" si="73"/>
        <v>46184.72</v>
      </c>
      <c r="M124" s="41">
        <f t="shared" si="74"/>
        <v>46184.72</v>
      </c>
      <c r="N124" s="180" t="s">
        <v>36</v>
      </c>
      <c r="O124" s="181">
        <v>7</v>
      </c>
      <c r="P124" s="46">
        <f t="shared" si="80"/>
        <v>46884.72</v>
      </c>
      <c r="Q124" s="46">
        <f t="shared" si="75"/>
        <v>893.27999999999884</v>
      </c>
      <c r="R124" s="46">
        <v>47778</v>
      </c>
      <c r="S124" s="46">
        <f t="shared" si="76"/>
        <v>48048</v>
      </c>
      <c r="T124" s="46">
        <f t="shared" si="77"/>
        <v>270</v>
      </c>
      <c r="U124" s="46">
        <f t="shared" si="78"/>
        <v>1863.2799999999988</v>
      </c>
      <c r="V124" s="41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48">
        <f t="shared" si="79"/>
        <v>24</v>
      </c>
      <c r="B125" s="174" t="str">
        <f>Sheet1!A15</f>
        <v>Brown, Kyle</v>
      </c>
      <c r="C125" s="175" t="str">
        <f>Sheet1!D15</f>
        <v>m</v>
      </c>
      <c r="D125" s="176">
        <f>Sheet1!E15</f>
        <v>0</v>
      </c>
      <c r="E125" s="177" t="str">
        <f>Sheet1!C15</f>
        <v>M</v>
      </c>
      <c r="F125" s="155"/>
      <c r="G125" s="178">
        <f>Sheet1!K15</f>
        <v>43700</v>
      </c>
      <c r="H125" s="41">
        <f t="shared" si="82"/>
        <v>991.99</v>
      </c>
      <c r="I125" s="179">
        <f t="shared" si="83"/>
        <v>44691.99</v>
      </c>
      <c r="J125" s="179">
        <f t="shared" si="71"/>
        <v>44691.99</v>
      </c>
      <c r="K125" s="41">
        <f t="shared" si="72"/>
        <v>1595</v>
      </c>
      <c r="L125" s="41">
        <f t="shared" si="73"/>
        <v>46286.99</v>
      </c>
      <c r="M125" s="41">
        <f t="shared" si="74"/>
        <v>46286.99</v>
      </c>
      <c r="N125" s="180" t="s">
        <v>36</v>
      </c>
      <c r="O125" s="181">
        <v>7</v>
      </c>
      <c r="P125" s="46">
        <f t="shared" si="80"/>
        <v>46986.99</v>
      </c>
      <c r="Q125" s="46">
        <f t="shared" si="75"/>
        <v>791.01000000000204</v>
      </c>
      <c r="R125" s="46">
        <v>47778</v>
      </c>
      <c r="S125" s="46">
        <f t="shared" si="76"/>
        <v>48048</v>
      </c>
      <c r="T125" s="46">
        <f t="shared" si="77"/>
        <v>270</v>
      </c>
      <c r="U125" s="46">
        <f t="shared" si="78"/>
        <v>1761.010000000002</v>
      </c>
      <c r="V125" s="41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48">
        <f t="shared" si="79"/>
        <v>25</v>
      </c>
      <c r="B126" s="174" t="str">
        <f>Sheet1!A84</f>
        <v>Leffler, Jennifer</v>
      </c>
      <c r="C126" s="175" t="str">
        <f>Sheet1!D84</f>
        <v>m</v>
      </c>
      <c r="D126" s="176">
        <f>Sheet1!E84</f>
        <v>3</v>
      </c>
      <c r="E126" s="177" t="str">
        <f>Sheet1!C84</f>
        <v>M+3</v>
      </c>
      <c r="F126" s="155"/>
      <c r="G126" s="178">
        <f>Sheet1!K84</f>
        <v>43903</v>
      </c>
      <c r="H126" s="41">
        <f t="shared" si="82"/>
        <v>996.59810000000004</v>
      </c>
      <c r="I126" s="179">
        <f t="shared" si="83"/>
        <v>44899.598100000003</v>
      </c>
      <c r="J126" s="179">
        <f t="shared" si="71"/>
        <v>44899.598100000003</v>
      </c>
      <c r="K126" s="41">
        <f t="shared" si="72"/>
        <v>1595</v>
      </c>
      <c r="L126" s="41">
        <f t="shared" si="73"/>
        <v>46494.598100000003</v>
      </c>
      <c r="M126" s="41">
        <f t="shared" si="74"/>
        <v>46494.598100000003</v>
      </c>
      <c r="N126" s="180" t="s">
        <v>36</v>
      </c>
      <c r="O126" s="181">
        <v>7</v>
      </c>
      <c r="P126" s="46">
        <f t="shared" si="80"/>
        <v>47194.598100000003</v>
      </c>
      <c r="Q126" s="46">
        <f t="shared" si="75"/>
        <v>583.40189999999711</v>
      </c>
      <c r="R126" s="46">
        <v>47778</v>
      </c>
      <c r="S126" s="46">
        <f t="shared" si="76"/>
        <v>48048</v>
      </c>
      <c r="T126" s="46">
        <f t="shared" si="77"/>
        <v>270</v>
      </c>
      <c r="U126" s="46">
        <f t="shared" si="78"/>
        <v>1553.4018999999971</v>
      </c>
      <c r="V126" s="41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48">
        <f t="shared" si="79"/>
        <v>26</v>
      </c>
      <c r="B127" s="174" t="str">
        <f>Sheet1!A36</f>
        <v>Dressler, James</v>
      </c>
      <c r="C127" s="175" t="str">
        <f>Sheet1!D36</f>
        <v>m</v>
      </c>
      <c r="D127" s="176">
        <f>Sheet1!E36</f>
        <v>7</v>
      </c>
      <c r="E127" s="177" t="str">
        <f>Sheet1!C36</f>
        <v>M+7</v>
      </c>
      <c r="F127" s="155"/>
      <c r="G127" s="178">
        <f>Sheet1!K36</f>
        <v>43953</v>
      </c>
      <c r="H127" s="41">
        <f t="shared" si="82"/>
        <v>997.73310000000004</v>
      </c>
      <c r="I127" s="179">
        <f t="shared" si="83"/>
        <v>44950.733099999998</v>
      </c>
      <c r="J127" s="179">
        <f t="shared" si="71"/>
        <v>44950.733099999998</v>
      </c>
      <c r="K127" s="41">
        <f t="shared" si="72"/>
        <v>1595</v>
      </c>
      <c r="L127" s="41">
        <f t="shared" si="73"/>
        <v>46545.733099999998</v>
      </c>
      <c r="M127" s="41">
        <f t="shared" si="74"/>
        <v>46545.733099999998</v>
      </c>
      <c r="N127" s="180" t="s">
        <v>36</v>
      </c>
      <c r="O127" s="181">
        <v>7</v>
      </c>
      <c r="P127" s="46">
        <f t="shared" si="80"/>
        <v>47245.733099999998</v>
      </c>
      <c r="Q127" s="46">
        <f t="shared" si="75"/>
        <v>532.26690000000235</v>
      </c>
      <c r="R127" s="46">
        <v>47778</v>
      </c>
      <c r="S127" s="46">
        <f t="shared" si="76"/>
        <v>48048</v>
      </c>
      <c r="T127" s="46">
        <f t="shared" si="77"/>
        <v>270</v>
      </c>
      <c r="U127" s="46">
        <f t="shared" si="78"/>
        <v>1502.2669000000024</v>
      </c>
      <c r="V127" s="41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48">
        <f t="shared" si="79"/>
        <v>27</v>
      </c>
      <c r="B128" s="174" t="str">
        <f>Sheet1!A95</f>
        <v>Major, Stephen A.</v>
      </c>
      <c r="C128" s="175" t="str">
        <f>Sheet1!D95</f>
        <v>m</v>
      </c>
      <c r="D128" s="176">
        <f>Sheet1!E95</f>
        <v>30</v>
      </c>
      <c r="E128" s="177" t="str">
        <f>Sheet1!C95</f>
        <v>M+30</v>
      </c>
      <c r="F128" s="155"/>
      <c r="G128" s="178">
        <f>Sheet1!K95</f>
        <v>44603</v>
      </c>
      <c r="H128" s="41">
        <f t="shared" si="82"/>
        <v>1012.4881</v>
      </c>
      <c r="I128" s="179">
        <f t="shared" si="83"/>
        <v>45615.488100000002</v>
      </c>
      <c r="J128" s="179">
        <f t="shared" si="71"/>
        <v>45615.488100000002</v>
      </c>
      <c r="K128" s="41">
        <f t="shared" si="72"/>
        <v>1595</v>
      </c>
      <c r="L128" s="41">
        <f t="shared" si="73"/>
        <v>47210.488100000002</v>
      </c>
      <c r="M128" s="41">
        <f t="shared" si="74"/>
        <v>47210.488100000002</v>
      </c>
      <c r="N128" s="180" t="s">
        <v>36</v>
      </c>
      <c r="O128" s="181">
        <v>8</v>
      </c>
      <c r="P128" s="46">
        <f t="shared" si="80"/>
        <v>47910.488100000002</v>
      </c>
      <c r="Q128" s="46">
        <f t="shared" si="75"/>
        <v>1130.5118999999977</v>
      </c>
      <c r="R128" s="46">
        <v>49041</v>
      </c>
      <c r="S128" s="46">
        <f t="shared" si="76"/>
        <v>49311</v>
      </c>
      <c r="T128" s="46">
        <f t="shared" si="77"/>
        <v>270</v>
      </c>
      <c r="U128" s="46">
        <f t="shared" si="78"/>
        <v>2100.5118999999977</v>
      </c>
      <c r="V128" s="41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48">
        <f t="shared" si="79"/>
        <v>28</v>
      </c>
      <c r="B129" s="174" t="str">
        <f>Sheet1!A103</f>
        <v>Menko, Francine</v>
      </c>
      <c r="C129" s="175" t="str">
        <f>Sheet1!D103</f>
        <v>m</v>
      </c>
      <c r="D129" s="176">
        <f>Sheet1!E103</f>
        <v>16</v>
      </c>
      <c r="E129" s="177" t="str">
        <f>Sheet1!C103</f>
        <v>M+16</v>
      </c>
      <c r="F129" s="155"/>
      <c r="G129" s="178">
        <f>Sheet1!K103</f>
        <v>44953</v>
      </c>
      <c r="H129" s="41">
        <f t="shared" si="82"/>
        <v>1020.4331000000001</v>
      </c>
      <c r="I129" s="179">
        <f t="shared" si="83"/>
        <v>45973.433100000002</v>
      </c>
      <c r="J129" s="179">
        <f t="shared" si="71"/>
        <v>45973.433100000002</v>
      </c>
      <c r="K129" s="41">
        <f t="shared" si="72"/>
        <v>1595</v>
      </c>
      <c r="L129" s="41">
        <f t="shared" si="73"/>
        <v>47568.433100000002</v>
      </c>
      <c r="M129" s="41">
        <f t="shared" si="74"/>
        <v>47568.433100000002</v>
      </c>
      <c r="N129" s="180" t="s">
        <v>36</v>
      </c>
      <c r="O129" s="181">
        <v>8</v>
      </c>
      <c r="P129" s="46">
        <f t="shared" si="80"/>
        <v>48268.433100000002</v>
      </c>
      <c r="Q129" s="46">
        <f t="shared" si="75"/>
        <v>772.56689999999799</v>
      </c>
      <c r="R129" s="46">
        <v>49041</v>
      </c>
      <c r="S129" s="46">
        <f t="shared" si="76"/>
        <v>49311</v>
      </c>
      <c r="T129" s="46">
        <f t="shared" si="77"/>
        <v>270</v>
      </c>
      <c r="U129" s="46">
        <f t="shared" si="78"/>
        <v>1742.566899999998</v>
      </c>
      <c r="V129" s="41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48">
        <f t="shared" si="79"/>
        <v>29</v>
      </c>
      <c r="B130" s="174" t="str">
        <f>Sheet1!A22</f>
        <v>Clark, Suzanne</v>
      </c>
      <c r="C130" s="175" t="str">
        <f>Sheet1!D22</f>
        <v>m</v>
      </c>
      <c r="D130" s="176">
        <f>Sheet1!E22</f>
        <v>0</v>
      </c>
      <c r="E130" s="177" t="str">
        <f>Sheet1!C22</f>
        <v>M</v>
      </c>
      <c r="F130" s="155"/>
      <c r="G130" s="178">
        <f>Sheet1!K22</f>
        <v>45203</v>
      </c>
      <c r="H130" s="41">
        <f t="shared" si="82"/>
        <v>1026.1081000000001</v>
      </c>
      <c r="I130" s="179">
        <f t="shared" si="83"/>
        <v>46229.108099999998</v>
      </c>
      <c r="J130" s="179">
        <f t="shared" si="71"/>
        <v>46229.108099999998</v>
      </c>
      <c r="K130" s="41">
        <f t="shared" si="72"/>
        <v>1595</v>
      </c>
      <c r="L130" s="41">
        <f t="shared" si="73"/>
        <v>47824.108099999998</v>
      </c>
      <c r="M130" s="41">
        <f t="shared" si="74"/>
        <v>47824.108099999998</v>
      </c>
      <c r="N130" s="180" t="s">
        <v>36</v>
      </c>
      <c r="O130" s="181">
        <v>8</v>
      </c>
      <c r="P130" s="46">
        <f t="shared" si="80"/>
        <v>48524.108099999998</v>
      </c>
      <c r="Q130" s="46">
        <f t="shared" si="75"/>
        <v>516.89190000000235</v>
      </c>
      <c r="R130" s="46">
        <v>49041</v>
      </c>
      <c r="S130" s="46">
        <f t="shared" si="76"/>
        <v>49311</v>
      </c>
      <c r="T130" s="46">
        <f t="shared" si="77"/>
        <v>270</v>
      </c>
      <c r="U130" s="46">
        <f t="shared" si="78"/>
        <v>1486.8919000000024</v>
      </c>
      <c r="V130" s="41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48">
        <f t="shared" si="79"/>
        <v>30</v>
      </c>
      <c r="B131" s="174" t="str">
        <f>Sheet1!A27</f>
        <v>Cooper, Janine</v>
      </c>
      <c r="C131" s="175" t="str">
        <f>Sheet1!D27</f>
        <v>m</v>
      </c>
      <c r="D131" s="176">
        <f>Sheet1!E27</f>
        <v>0</v>
      </c>
      <c r="E131" s="177" t="str">
        <f>Sheet1!C27</f>
        <v>M</v>
      </c>
      <c r="F131" s="155"/>
      <c r="G131" s="178">
        <f>Sheet1!K27</f>
        <v>45203</v>
      </c>
      <c r="H131" s="41">
        <f t="shared" ref="H131:H175" si="84">MAXA(($H$2),(G131*$H$3))</f>
        <v>1026.1081000000001</v>
      </c>
      <c r="I131" s="179">
        <f t="shared" ref="I131:I175" si="85">H131+G131</f>
        <v>46229.108099999998</v>
      </c>
      <c r="J131" s="179">
        <f t="shared" si="71"/>
        <v>46229.108099999998</v>
      </c>
      <c r="K131" s="41">
        <f t="shared" si="72"/>
        <v>1595</v>
      </c>
      <c r="L131" s="41">
        <f t="shared" si="73"/>
        <v>47824.108099999998</v>
      </c>
      <c r="M131" s="41">
        <f t="shared" si="74"/>
        <v>47824.108099999998</v>
      </c>
      <c r="N131" s="180" t="s">
        <v>36</v>
      </c>
      <c r="O131" s="181">
        <v>8</v>
      </c>
      <c r="P131" s="46">
        <f t="shared" si="80"/>
        <v>48524.108099999998</v>
      </c>
      <c r="Q131" s="46">
        <f t="shared" si="75"/>
        <v>516.89190000000235</v>
      </c>
      <c r="R131" s="46">
        <v>49041</v>
      </c>
      <c r="S131" s="46">
        <f t="shared" si="76"/>
        <v>49311</v>
      </c>
      <c r="T131" s="46">
        <f t="shared" si="77"/>
        <v>270</v>
      </c>
      <c r="U131" s="46">
        <f t="shared" si="78"/>
        <v>1486.8919000000024</v>
      </c>
      <c r="V131" s="41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48">
        <f t="shared" si="79"/>
        <v>31</v>
      </c>
      <c r="B132" s="174" t="str">
        <f>Sheet1!A62</f>
        <v>Hockenbroch, Christine</v>
      </c>
      <c r="C132" s="175" t="str">
        <f>Sheet1!D62</f>
        <v>m</v>
      </c>
      <c r="D132" s="176">
        <f>Sheet1!E62</f>
        <v>0</v>
      </c>
      <c r="E132" s="177" t="str">
        <f>Sheet1!C62</f>
        <v>M</v>
      </c>
      <c r="F132" s="155"/>
      <c r="G132" s="178">
        <f>Sheet1!K62</f>
        <v>45203</v>
      </c>
      <c r="H132" s="41">
        <f t="shared" si="84"/>
        <v>1026.1081000000001</v>
      </c>
      <c r="I132" s="179">
        <f t="shared" si="85"/>
        <v>46229.108099999998</v>
      </c>
      <c r="J132" s="179">
        <f t="shared" si="71"/>
        <v>46229.108099999998</v>
      </c>
      <c r="K132" s="41">
        <f t="shared" ref="K132:K176" si="86">MAXA(($K$2),(J132*$K$3))</f>
        <v>1595</v>
      </c>
      <c r="L132" s="41">
        <f t="shared" ref="L132:L176" si="87">K132+J132</f>
        <v>47824.108099999998</v>
      </c>
      <c r="M132" s="41">
        <f t="shared" si="74"/>
        <v>47824.108099999998</v>
      </c>
      <c r="N132" s="180" t="s">
        <v>36</v>
      </c>
      <c r="O132" s="181">
        <v>8</v>
      </c>
      <c r="P132" s="46">
        <f t="shared" si="80"/>
        <v>48524.108099999998</v>
      </c>
      <c r="Q132" s="46">
        <f t="shared" si="75"/>
        <v>516.89190000000235</v>
      </c>
      <c r="R132" s="46">
        <v>49041</v>
      </c>
      <c r="S132" s="46">
        <f t="shared" si="76"/>
        <v>49311</v>
      </c>
      <c r="T132" s="46">
        <f t="shared" si="77"/>
        <v>270</v>
      </c>
      <c r="U132" s="46">
        <f t="shared" si="78"/>
        <v>1486.8919000000024</v>
      </c>
      <c r="V132" s="41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48">
        <f t="shared" ref="A133:A155" si="88">A132+1</f>
        <v>32</v>
      </c>
      <c r="B133" s="174" t="str">
        <f>Sheet1!A102</f>
        <v>McHenry, Sharon</v>
      </c>
      <c r="C133" s="175" t="str">
        <f>Sheet1!D102</f>
        <v>m</v>
      </c>
      <c r="D133" s="176">
        <f>Sheet1!E102</f>
        <v>1</v>
      </c>
      <c r="E133" s="177" t="str">
        <f>Sheet1!C102</f>
        <v>M+1</v>
      </c>
      <c r="F133" s="155"/>
      <c r="G133" s="178">
        <f>Sheet1!K102</f>
        <v>45203</v>
      </c>
      <c r="H133" s="41">
        <f t="shared" si="84"/>
        <v>1026.1081000000001</v>
      </c>
      <c r="I133" s="179">
        <f t="shared" si="85"/>
        <v>46229.108099999998</v>
      </c>
      <c r="J133" s="179">
        <f t="shared" si="71"/>
        <v>46229.108099999998</v>
      </c>
      <c r="K133" s="41">
        <f t="shared" si="86"/>
        <v>1595</v>
      </c>
      <c r="L133" s="41">
        <f t="shared" si="87"/>
        <v>47824.108099999998</v>
      </c>
      <c r="M133" s="41">
        <f t="shared" si="74"/>
        <v>47824.108099999998</v>
      </c>
      <c r="N133" s="180" t="s">
        <v>36</v>
      </c>
      <c r="O133" s="181">
        <v>8</v>
      </c>
      <c r="P133" s="46">
        <f t="shared" si="80"/>
        <v>48524.108099999998</v>
      </c>
      <c r="Q133" s="46">
        <f t="shared" si="75"/>
        <v>516.89190000000235</v>
      </c>
      <c r="R133" s="46">
        <v>49041</v>
      </c>
      <c r="S133" s="46">
        <f t="shared" si="76"/>
        <v>49311</v>
      </c>
      <c r="T133" s="46">
        <f t="shared" si="77"/>
        <v>270</v>
      </c>
      <c r="U133" s="46">
        <f t="shared" si="78"/>
        <v>1486.8919000000024</v>
      </c>
      <c r="V133" s="41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48">
        <f t="shared" si="88"/>
        <v>33</v>
      </c>
      <c r="B134" s="174" t="str">
        <f>Sheet1!A72</f>
        <v>Keller, Stephen</v>
      </c>
      <c r="C134" s="175" t="str">
        <f>Sheet1!D72</f>
        <v>m</v>
      </c>
      <c r="D134" s="176">
        <f>Sheet1!E72</f>
        <v>46</v>
      </c>
      <c r="E134" s="177" t="str">
        <f>Sheet1!C72</f>
        <v>M+46</v>
      </c>
      <c r="F134" s="155"/>
      <c r="G134" s="178">
        <f>Sheet1!K72</f>
        <v>45603</v>
      </c>
      <c r="H134" s="41">
        <f t="shared" si="84"/>
        <v>1035.1881000000001</v>
      </c>
      <c r="I134" s="179">
        <f t="shared" si="85"/>
        <v>46638.188099999999</v>
      </c>
      <c r="J134" s="179">
        <f t="shared" si="71"/>
        <v>46638.188099999999</v>
      </c>
      <c r="K134" s="41">
        <f t="shared" si="86"/>
        <v>1595</v>
      </c>
      <c r="L134" s="41">
        <f t="shared" si="87"/>
        <v>48233.188099999999</v>
      </c>
      <c r="M134" s="41">
        <f t="shared" si="74"/>
        <v>48233.188099999999</v>
      </c>
      <c r="N134" s="180" t="s">
        <v>36</v>
      </c>
      <c r="O134" s="181">
        <v>8</v>
      </c>
      <c r="P134" s="46">
        <f t="shared" ref="P134:P157" si="89">M134+$P$3</f>
        <v>48933.188099999999</v>
      </c>
      <c r="Q134" s="46">
        <f t="shared" si="75"/>
        <v>107.81190000000061</v>
      </c>
      <c r="R134" s="46">
        <v>49041</v>
      </c>
      <c r="S134" s="46">
        <f t="shared" si="76"/>
        <v>49311</v>
      </c>
      <c r="T134" s="46">
        <f t="shared" si="77"/>
        <v>270</v>
      </c>
      <c r="U134" s="46">
        <f t="shared" si="78"/>
        <v>1077.8119000000006</v>
      </c>
      <c r="V134" s="41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48">
        <f t="shared" si="88"/>
        <v>34</v>
      </c>
      <c r="B135" s="174" t="str">
        <f>Sheet1!A118</f>
        <v>Piaseczny, Kellyann</v>
      </c>
      <c r="C135" s="175" t="str">
        <f>Sheet1!D118</f>
        <v>m</v>
      </c>
      <c r="D135" s="176">
        <f>Sheet1!E118</f>
        <v>0</v>
      </c>
      <c r="E135" s="177" t="str">
        <f>Sheet1!C118</f>
        <v>M</v>
      </c>
      <c r="F135" s="155"/>
      <c r="G135" s="178">
        <f>Sheet1!K118</f>
        <v>46200</v>
      </c>
      <c r="H135" s="41">
        <f t="shared" si="84"/>
        <v>1048.74</v>
      </c>
      <c r="I135" s="179">
        <f t="shared" si="85"/>
        <v>47248.74</v>
      </c>
      <c r="J135" s="179">
        <f t="shared" ref="J135:J176" si="90">I135</f>
        <v>47248.74</v>
      </c>
      <c r="K135" s="41">
        <f t="shared" si="86"/>
        <v>1595</v>
      </c>
      <c r="L135" s="41">
        <f t="shared" si="87"/>
        <v>48843.74</v>
      </c>
      <c r="M135" s="41">
        <f t="shared" ref="M135:M176" si="91">L135</f>
        <v>48843.74</v>
      </c>
      <c r="N135" s="180" t="s">
        <v>36</v>
      </c>
      <c r="O135" s="181">
        <v>9</v>
      </c>
      <c r="P135" s="46">
        <f t="shared" si="89"/>
        <v>49543.74</v>
      </c>
      <c r="Q135" s="46">
        <f t="shared" ref="Q135:Q152" si="92">R135-P135</f>
        <v>760.26000000000204</v>
      </c>
      <c r="R135" s="46">
        <v>50304</v>
      </c>
      <c r="S135" s="46">
        <f t="shared" ref="S135:S157" si="93">R135+$S$3</f>
        <v>50574</v>
      </c>
      <c r="T135" s="46">
        <f t="shared" ref="T135:T157" si="94">S135-R135</f>
        <v>270</v>
      </c>
      <c r="U135" s="46">
        <f t="shared" ref="U135:U176" si="95">S135-M135</f>
        <v>1730.260000000002</v>
      </c>
      <c r="V135" s="41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48">
        <f t="shared" si="88"/>
        <v>35</v>
      </c>
      <c r="B136" s="174" t="str">
        <f>Sheet1!A108</f>
        <v>Nahodil, Donna M</v>
      </c>
      <c r="C136" s="175" t="str">
        <f>Sheet1!D108</f>
        <v>m</v>
      </c>
      <c r="D136" s="176">
        <f>Sheet1!E108</f>
        <v>12</v>
      </c>
      <c r="E136" s="177" t="str">
        <f>Sheet1!C108</f>
        <v>M+12</v>
      </c>
      <c r="F136" s="155"/>
      <c r="G136" s="178">
        <f>Sheet1!K108</f>
        <v>46403</v>
      </c>
      <c r="H136" s="41">
        <f t="shared" si="84"/>
        <v>1053.3481000000002</v>
      </c>
      <c r="I136" s="179">
        <f t="shared" si="85"/>
        <v>47456.348100000003</v>
      </c>
      <c r="J136" s="179">
        <f t="shared" si="90"/>
        <v>47456.348100000003</v>
      </c>
      <c r="K136" s="41">
        <f t="shared" si="86"/>
        <v>1595</v>
      </c>
      <c r="L136" s="41">
        <f t="shared" si="87"/>
        <v>49051.348100000003</v>
      </c>
      <c r="M136" s="41">
        <f t="shared" si="91"/>
        <v>49051.348100000003</v>
      </c>
      <c r="N136" s="180" t="s">
        <v>36</v>
      </c>
      <c r="O136" s="181">
        <v>9</v>
      </c>
      <c r="P136" s="46">
        <f t="shared" si="89"/>
        <v>49751.348100000003</v>
      </c>
      <c r="Q136" s="46">
        <f t="shared" si="92"/>
        <v>552.65189999999711</v>
      </c>
      <c r="R136" s="46">
        <v>50304</v>
      </c>
      <c r="S136" s="46">
        <f t="shared" si="93"/>
        <v>50574</v>
      </c>
      <c r="T136" s="46">
        <f t="shared" si="94"/>
        <v>270</v>
      </c>
      <c r="U136" s="46">
        <f t="shared" si="95"/>
        <v>1522.6518999999971</v>
      </c>
      <c r="V136" s="41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48">
        <f t="shared" si="88"/>
        <v>36</v>
      </c>
      <c r="B137" s="174" t="str">
        <f>Sheet1!A66</f>
        <v>Humphrey, Eric</v>
      </c>
      <c r="C137" s="175" t="str">
        <f>Sheet1!D66</f>
        <v>m</v>
      </c>
      <c r="D137" s="176">
        <f>Sheet1!E66</f>
        <v>0</v>
      </c>
      <c r="E137" s="177" t="str">
        <f>Sheet1!C66</f>
        <v>M</v>
      </c>
      <c r="F137" s="155"/>
      <c r="G137" s="178">
        <f>Sheet1!K66</f>
        <v>47203</v>
      </c>
      <c r="H137" s="41">
        <f t="shared" si="84"/>
        <v>1071.5081</v>
      </c>
      <c r="I137" s="179">
        <f t="shared" si="85"/>
        <v>48274.508099999999</v>
      </c>
      <c r="J137" s="179">
        <f t="shared" si="90"/>
        <v>48274.508099999999</v>
      </c>
      <c r="K137" s="41">
        <f t="shared" si="86"/>
        <v>1595</v>
      </c>
      <c r="L137" s="41">
        <f t="shared" si="87"/>
        <v>49869.508099999999</v>
      </c>
      <c r="M137" s="41">
        <f t="shared" si="91"/>
        <v>49869.508099999999</v>
      </c>
      <c r="N137" s="180" t="s">
        <v>36</v>
      </c>
      <c r="O137" s="181">
        <v>10</v>
      </c>
      <c r="P137" s="46">
        <f t="shared" si="89"/>
        <v>50569.508099999999</v>
      </c>
      <c r="Q137" s="46">
        <f t="shared" si="92"/>
        <v>997.4919000000009</v>
      </c>
      <c r="R137" s="46">
        <v>51567</v>
      </c>
      <c r="S137" s="46">
        <f t="shared" si="93"/>
        <v>51837</v>
      </c>
      <c r="T137" s="46">
        <f t="shared" si="94"/>
        <v>270</v>
      </c>
      <c r="U137" s="46">
        <f t="shared" si="95"/>
        <v>1967.4919000000009</v>
      </c>
      <c r="V137" s="41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48">
        <f t="shared" si="88"/>
        <v>37</v>
      </c>
      <c r="B138" s="174" t="str">
        <f>Sheet1!A59</f>
        <v>Hauer, Lonnie E.</v>
      </c>
      <c r="C138" s="175" t="str">
        <f>Sheet1!D59</f>
        <v>m</v>
      </c>
      <c r="D138" s="176">
        <f>Sheet1!E59</f>
        <v>49</v>
      </c>
      <c r="E138" s="177" t="str">
        <f>Sheet1!C59</f>
        <v>M+49</v>
      </c>
      <c r="F138" s="155"/>
      <c r="G138" s="178">
        <f>Sheet1!K59</f>
        <v>48203</v>
      </c>
      <c r="H138" s="41">
        <f t="shared" si="84"/>
        <v>1094.2081000000001</v>
      </c>
      <c r="I138" s="179">
        <f t="shared" si="85"/>
        <v>49297.208100000003</v>
      </c>
      <c r="J138" s="179">
        <f t="shared" si="90"/>
        <v>49297.208100000003</v>
      </c>
      <c r="K138" s="41">
        <f t="shared" si="86"/>
        <v>1595</v>
      </c>
      <c r="L138" s="41">
        <f t="shared" si="87"/>
        <v>50892.208100000003</v>
      </c>
      <c r="M138" s="41">
        <f t="shared" si="91"/>
        <v>50892.208100000003</v>
      </c>
      <c r="N138" s="180" t="s">
        <v>36</v>
      </c>
      <c r="O138" s="181">
        <v>11</v>
      </c>
      <c r="P138" s="46">
        <f t="shared" si="89"/>
        <v>51592.208100000003</v>
      </c>
      <c r="Q138" s="46">
        <f t="shared" si="92"/>
        <v>1237.7918999999965</v>
      </c>
      <c r="R138" s="46">
        <v>52830</v>
      </c>
      <c r="S138" s="46">
        <f t="shared" si="93"/>
        <v>53100</v>
      </c>
      <c r="T138" s="46">
        <f t="shared" si="94"/>
        <v>270</v>
      </c>
      <c r="U138" s="46">
        <f t="shared" si="95"/>
        <v>2207.7918999999965</v>
      </c>
      <c r="V138" s="41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48">
        <f t="shared" si="88"/>
        <v>38</v>
      </c>
      <c r="B139" s="174" t="str">
        <f>Sheet1!A70</f>
        <v>Kehler, Michelle</v>
      </c>
      <c r="C139" s="175" t="str">
        <f>Sheet1!D70</f>
        <v>m</v>
      </c>
      <c r="D139" s="176">
        <f>Sheet1!E70</f>
        <v>9</v>
      </c>
      <c r="E139" s="177" t="str">
        <f>Sheet1!C70</f>
        <v>M+9</v>
      </c>
      <c r="F139" s="155"/>
      <c r="G139" s="178">
        <f>Sheet1!K70</f>
        <v>48803</v>
      </c>
      <c r="H139" s="41">
        <f t="shared" si="84"/>
        <v>1107.8281000000002</v>
      </c>
      <c r="I139" s="179">
        <f t="shared" si="85"/>
        <v>49910.828099999999</v>
      </c>
      <c r="J139" s="179">
        <f t="shared" si="90"/>
        <v>49910.828099999999</v>
      </c>
      <c r="K139" s="41">
        <f t="shared" si="86"/>
        <v>1595</v>
      </c>
      <c r="L139" s="41">
        <f t="shared" si="87"/>
        <v>51505.828099999999</v>
      </c>
      <c r="M139" s="41">
        <f t="shared" si="91"/>
        <v>51505.828099999999</v>
      </c>
      <c r="N139" s="180" t="s">
        <v>36</v>
      </c>
      <c r="O139" s="181">
        <v>11</v>
      </c>
      <c r="P139" s="46">
        <f t="shared" si="89"/>
        <v>52205.828099999999</v>
      </c>
      <c r="Q139" s="46">
        <f t="shared" si="92"/>
        <v>624.17190000000119</v>
      </c>
      <c r="R139" s="46">
        <v>52830</v>
      </c>
      <c r="S139" s="46">
        <f t="shared" si="93"/>
        <v>53100</v>
      </c>
      <c r="T139" s="46">
        <f t="shared" si="94"/>
        <v>270</v>
      </c>
      <c r="U139" s="46">
        <f t="shared" si="95"/>
        <v>1594.1719000000012</v>
      </c>
      <c r="V139" s="41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48">
        <f t="shared" si="88"/>
        <v>39</v>
      </c>
      <c r="B140" s="174" t="str">
        <f>Sheet1!A73</f>
        <v>Kerr, Suzanne M.</v>
      </c>
      <c r="C140" s="175" t="str">
        <f>Sheet1!D73</f>
        <v>m</v>
      </c>
      <c r="D140" s="176">
        <f>Sheet1!E73</f>
        <v>11</v>
      </c>
      <c r="E140" s="177" t="str">
        <f>Sheet1!C73</f>
        <v>M+11</v>
      </c>
      <c r="F140" s="155"/>
      <c r="G140" s="178">
        <f>Sheet1!K73</f>
        <v>48803</v>
      </c>
      <c r="H140" s="41">
        <f t="shared" si="84"/>
        <v>1107.8281000000002</v>
      </c>
      <c r="I140" s="179">
        <f t="shared" si="85"/>
        <v>49910.828099999999</v>
      </c>
      <c r="J140" s="179">
        <f t="shared" si="90"/>
        <v>49910.828099999999</v>
      </c>
      <c r="K140" s="41">
        <f t="shared" si="86"/>
        <v>1595</v>
      </c>
      <c r="L140" s="41">
        <f t="shared" si="87"/>
        <v>51505.828099999999</v>
      </c>
      <c r="M140" s="41">
        <f t="shared" si="91"/>
        <v>51505.828099999999</v>
      </c>
      <c r="N140" s="180" t="s">
        <v>36</v>
      </c>
      <c r="O140" s="181">
        <v>11</v>
      </c>
      <c r="P140" s="46">
        <f t="shared" si="89"/>
        <v>52205.828099999999</v>
      </c>
      <c r="Q140" s="46">
        <f t="shared" si="92"/>
        <v>624.17190000000119</v>
      </c>
      <c r="R140" s="46">
        <v>52830</v>
      </c>
      <c r="S140" s="46">
        <f t="shared" si="93"/>
        <v>53100</v>
      </c>
      <c r="T140" s="46">
        <f t="shared" si="94"/>
        <v>270</v>
      </c>
      <c r="U140" s="46">
        <f t="shared" si="95"/>
        <v>1594.1719000000012</v>
      </c>
      <c r="V140" s="41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48">
        <f t="shared" si="88"/>
        <v>40</v>
      </c>
      <c r="B141" s="174" t="str">
        <f>Sheet1!A18</f>
        <v>Burns, Tina</v>
      </c>
      <c r="C141" s="175" t="str">
        <f>Sheet1!D18</f>
        <v>m</v>
      </c>
      <c r="D141" s="176">
        <f>Sheet1!E18</f>
        <v>14</v>
      </c>
      <c r="E141" s="177" t="str">
        <f>Sheet1!C18</f>
        <v>M+14</v>
      </c>
      <c r="F141" s="155"/>
      <c r="G141" s="178">
        <f>Sheet1!K18</f>
        <v>50000</v>
      </c>
      <c r="H141" s="41">
        <f t="shared" si="84"/>
        <v>1135</v>
      </c>
      <c r="I141" s="179">
        <f t="shared" si="85"/>
        <v>51135</v>
      </c>
      <c r="J141" s="179">
        <f t="shared" si="90"/>
        <v>51135</v>
      </c>
      <c r="K141" s="41">
        <f t="shared" si="86"/>
        <v>1595</v>
      </c>
      <c r="L141" s="41">
        <f t="shared" si="87"/>
        <v>52730</v>
      </c>
      <c r="M141" s="41">
        <f t="shared" si="91"/>
        <v>52730</v>
      </c>
      <c r="N141" s="180" t="s">
        <v>36</v>
      </c>
      <c r="O141" s="181">
        <v>12</v>
      </c>
      <c r="P141" s="46">
        <f t="shared" si="89"/>
        <v>53430</v>
      </c>
      <c r="Q141" s="46">
        <f t="shared" si="92"/>
        <v>663</v>
      </c>
      <c r="R141" s="46">
        <v>54093</v>
      </c>
      <c r="S141" s="46">
        <f t="shared" si="93"/>
        <v>54363</v>
      </c>
      <c r="T141" s="46">
        <f t="shared" si="94"/>
        <v>270</v>
      </c>
      <c r="U141" s="46">
        <f t="shared" si="95"/>
        <v>1633</v>
      </c>
      <c r="V141" s="41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48">
        <f t="shared" si="88"/>
        <v>41</v>
      </c>
      <c r="B142" s="174" t="str">
        <f>Sheet1!A46</f>
        <v>Firing, Lisa</v>
      </c>
      <c r="C142" s="175" t="str">
        <f>Sheet1!D46</f>
        <v>m</v>
      </c>
      <c r="D142" s="176">
        <f>Sheet1!E46</f>
        <v>0</v>
      </c>
      <c r="E142" s="177" t="str">
        <f>Sheet1!C46</f>
        <v>M</v>
      </c>
      <c r="F142" s="155"/>
      <c r="G142" s="178">
        <f>Sheet1!K46</f>
        <v>50003</v>
      </c>
      <c r="H142" s="41">
        <f t="shared" si="84"/>
        <v>1135.0681</v>
      </c>
      <c r="I142" s="179">
        <f t="shared" si="85"/>
        <v>51138.068099999997</v>
      </c>
      <c r="J142" s="179">
        <f t="shared" si="90"/>
        <v>51138.068099999997</v>
      </c>
      <c r="K142" s="41">
        <f t="shared" si="86"/>
        <v>1595</v>
      </c>
      <c r="L142" s="41">
        <f t="shared" si="87"/>
        <v>52733.068099999997</v>
      </c>
      <c r="M142" s="41">
        <f t="shared" si="91"/>
        <v>52733.068099999997</v>
      </c>
      <c r="N142" s="180" t="s">
        <v>36</v>
      </c>
      <c r="O142" s="181">
        <v>12</v>
      </c>
      <c r="P142" s="46">
        <f t="shared" si="89"/>
        <v>53433.068099999997</v>
      </c>
      <c r="Q142" s="46">
        <f t="shared" si="92"/>
        <v>659.93190000000322</v>
      </c>
      <c r="R142" s="46">
        <v>54093</v>
      </c>
      <c r="S142" s="46">
        <f t="shared" si="93"/>
        <v>54363</v>
      </c>
      <c r="T142" s="46">
        <f t="shared" si="94"/>
        <v>270</v>
      </c>
      <c r="U142" s="46">
        <f t="shared" si="95"/>
        <v>1629.9319000000032</v>
      </c>
      <c r="V142" s="41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48">
        <f t="shared" si="88"/>
        <v>42</v>
      </c>
      <c r="B143" s="174" t="str">
        <f>Sheet1!A2</f>
        <v>Alderson, Fran</v>
      </c>
      <c r="C143" s="175" t="str">
        <f>Sheet1!D2</f>
        <v>m</v>
      </c>
      <c r="D143" s="176">
        <f>Sheet1!E2</f>
        <v>5</v>
      </c>
      <c r="E143" s="177" t="str">
        <f>Sheet1!C2</f>
        <v>M+5</v>
      </c>
      <c r="F143" s="155"/>
      <c r="G143" s="178">
        <f>Sheet1!K2</f>
        <v>50003</v>
      </c>
      <c r="H143" s="41">
        <f t="shared" si="84"/>
        <v>1135.0681</v>
      </c>
      <c r="I143" s="179">
        <f t="shared" si="85"/>
        <v>51138.068099999997</v>
      </c>
      <c r="J143" s="179">
        <f t="shared" si="90"/>
        <v>51138.068099999997</v>
      </c>
      <c r="K143" s="41">
        <f t="shared" si="86"/>
        <v>1595</v>
      </c>
      <c r="L143" s="41">
        <f t="shared" si="87"/>
        <v>52733.068099999997</v>
      </c>
      <c r="M143" s="41">
        <f t="shared" si="91"/>
        <v>52733.068099999997</v>
      </c>
      <c r="N143" s="180" t="s">
        <v>36</v>
      </c>
      <c r="O143" s="181">
        <v>12</v>
      </c>
      <c r="P143" s="46">
        <f t="shared" si="89"/>
        <v>53433.068099999997</v>
      </c>
      <c r="Q143" s="46">
        <f t="shared" si="92"/>
        <v>659.93190000000322</v>
      </c>
      <c r="R143" s="46">
        <v>54093</v>
      </c>
      <c r="S143" s="46">
        <f t="shared" si="93"/>
        <v>54363</v>
      </c>
      <c r="T143" s="46">
        <f t="shared" si="94"/>
        <v>270</v>
      </c>
      <c r="U143" s="46">
        <f t="shared" si="95"/>
        <v>1629.9319000000032</v>
      </c>
      <c r="V143" s="41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48">
        <f t="shared" si="88"/>
        <v>43</v>
      </c>
      <c r="B144" s="174" t="str">
        <f>Sheet1!A163</f>
        <v>Zurick, Sandy</v>
      </c>
      <c r="C144" s="175" t="str">
        <f>Sheet1!D163</f>
        <v>m</v>
      </c>
      <c r="D144" s="176">
        <f>Sheet1!E163</f>
        <v>7</v>
      </c>
      <c r="E144" s="177" t="str">
        <f>Sheet1!C163</f>
        <v>m+7</v>
      </c>
      <c r="F144" s="155"/>
      <c r="G144" s="178">
        <f>Sheet1!K163</f>
        <v>50003</v>
      </c>
      <c r="H144" s="41">
        <f t="shared" si="84"/>
        <v>1135.0681</v>
      </c>
      <c r="I144" s="179">
        <f t="shared" si="85"/>
        <v>51138.068099999997</v>
      </c>
      <c r="J144" s="179">
        <f t="shared" si="90"/>
        <v>51138.068099999997</v>
      </c>
      <c r="K144" s="41">
        <f t="shared" si="86"/>
        <v>1595</v>
      </c>
      <c r="L144" s="41">
        <f t="shared" si="87"/>
        <v>52733.068099999997</v>
      </c>
      <c r="M144" s="41">
        <f t="shared" si="91"/>
        <v>52733.068099999997</v>
      </c>
      <c r="N144" s="180" t="s">
        <v>36</v>
      </c>
      <c r="O144" s="181">
        <v>12</v>
      </c>
      <c r="P144" s="46">
        <f t="shared" si="89"/>
        <v>53433.068099999997</v>
      </c>
      <c r="Q144" s="46">
        <f t="shared" si="92"/>
        <v>659.93190000000322</v>
      </c>
      <c r="R144" s="46">
        <v>54093</v>
      </c>
      <c r="S144" s="46">
        <f t="shared" si="93"/>
        <v>54363</v>
      </c>
      <c r="T144" s="46">
        <f t="shared" si="94"/>
        <v>270</v>
      </c>
      <c r="U144" s="46">
        <f t="shared" si="95"/>
        <v>1629.9319000000032</v>
      </c>
      <c r="V144" s="41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48">
        <f t="shared" si="88"/>
        <v>44</v>
      </c>
      <c r="B145" s="174" t="str">
        <f>Sheet1!A122</f>
        <v>Reiner, Lana Jo</v>
      </c>
      <c r="C145" s="175" t="str">
        <f>Sheet1!D122</f>
        <v>m</v>
      </c>
      <c r="D145" s="176">
        <f>Sheet1!E122</f>
        <v>21</v>
      </c>
      <c r="E145" s="177" t="str">
        <f>Sheet1!C122</f>
        <v>M+21</v>
      </c>
      <c r="F145" s="155"/>
      <c r="G145" s="178">
        <f>Sheet1!K122</f>
        <v>51003</v>
      </c>
      <c r="H145" s="41">
        <f t="shared" si="84"/>
        <v>1157.7681</v>
      </c>
      <c r="I145" s="179">
        <f t="shared" si="85"/>
        <v>52160.768100000001</v>
      </c>
      <c r="J145" s="179">
        <f t="shared" si="90"/>
        <v>52160.768100000001</v>
      </c>
      <c r="K145" s="41">
        <f t="shared" si="86"/>
        <v>1595</v>
      </c>
      <c r="L145" s="41">
        <f t="shared" si="87"/>
        <v>53755.768100000001</v>
      </c>
      <c r="M145" s="41">
        <f t="shared" si="91"/>
        <v>53755.768100000001</v>
      </c>
      <c r="N145" s="180" t="s">
        <v>36</v>
      </c>
      <c r="O145" s="181">
        <v>13</v>
      </c>
      <c r="P145" s="46">
        <f t="shared" si="89"/>
        <v>54455.768100000001</v>
      </c>
      <c r="Q145" s="46">
        <f t="shared" si="92"/>
        <v>900.23189999999886</v>
      </c>
      <c r="R145" s="46">
        <v>55356</v>
      </c>
      <c r="S145" s="46">
        <f t="shared" si="93"/>
        <v>55626</v>
      </c>
      <c r="T145" s="46">
        <f t="shared" si="94"/>
        <v>270</v>
      </c>
      <c r="U145" s="46">
        <f t="shared" si="95"/>
        <v>1870.2318999999989</v>
      </c>
      <c r="V145" s="41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48">
        <f t="shared" si="88"/>
        <v>45</v>
      </c>
      <c r="B146" s="174" t="str">
        <f>Sheet1!A45</f>
        <v>Fetterman, Shannon</v>
      </c>
      <c r="C146" s="175" t="str">
        <f>Sheet1!D45</f>
        <v>m</v>
      </c>
      <c r="D146" s="176">
        <f>Sheet1!E45</f>
        <v>33</v>
      </c>
      <c r="E146" s="177" t="str">
        <f>Sheet1!C45</f>
        <v>M+33</v>
      </c>
      <c r="F146" s="155"/>
      <c r="G146" s="178">
        <f>Sheet1!K45</f>
        <v>51003</v>
      </c>
      <c r="H146" s="41">
        <f t="shared" si="84"/>
        <v>1157.7681</v>
      </c>
      <c r="I146" s="179">
        <f t="shared" si="85"/>
        <v>52160.768100000001</v>
      </c>
      <c r="J146" s="179">
        <f t="shared" si="90"/>
        <v>52160.768100000001</v>
      </c>
      <c r="K146" s="41">
        <f t="shared" si="86"/>
        <v>1595</v>
      </c>
      <c r="L146" s="41">
        <f t="shared" si="87"/>
        <v>53755.768100000001</v>
      </c>
      <c r="M146" s="41">
        <f t="shared" si="91"/>
        <v>53755.768100000001</v>
      </c>
      <c r="N146" s="180" t="s">
        <v>36</v>
      </c>
      <c r="O146" s="181">
        <v>13</v>
      </c>
      <c r="P146" s="46">
        <f t="shared" si="89"/>
        <v>54455.768100000001</v>
      </c>
      <c r="Q146" s="46">
        <f t="shared" si="92"/>
        <v>900.23189999999886</v>
      </c>
      <c r="R146" s="46">
        <v>55356</v>
      </c>
      <c r="S146" s="46">
        <f t="shared" si="93"/>
        <v>55626</v>
      </c>
      <c r="T146" s="46">
        <f t="shared" si="94"/>
        <v>270</v>
      </c>
      <c r="U146" s="46">
        <f t="shared" si="95"/>
        <v>1870.2318999999989</v>
      </c>
      <c r="V146" s="41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48">
        <f t="shared" si="88"/>
        <v>46</v>
      </c>
      <c r="B147" s="174" t="str">
        <f>Sheet1!A112</f>
        <v>Nye, Robert A.</v>
      </c>
      <c r="C147" s="175" t="str">
        <f>Sheet1!D112</f>
        <v>m</v>
      </c>
      <c r="D147" s="176">
        <f>Sheet1!E112</f>
        <v>0</v>
      </c>
      <c r="E147" s="177" t="str">
        <f>Sheet1!C112</f>
        <v>M</v>
      </c>
      <c r="F147" s="155"/>
      <c r="G147" s="178">
        <f>Sheet1!K112</f>
        <v>52403</v>
      </c>
      <c r="H147" s="41">
        <f t="shared" si="84"/>
        <v>1189.5481</v>
      </c>
      <c r="I147" s="179">
        <f t="shared" si="85"/>
        <v>53592.5481</v>
      </c>
      <c r="J147" s="179">
        <f t="shared" si="90"/>
        <v>53592.5481</v>
      </c>
      <c r="K147" s="41">
        <f t="shared" si="86"/>
        <v>1595</v>
      </c>
      <c r="L147" s="41">
        <f t="shared" si="87"/>
        <v>55187.5481</v>
      </c>
      <c r="M147" s="41">
        <f t="shared" si="91"/>
        <v>55187.5481</v>
      </c>
      <c r="N147" s="180" t="s">
        <v>36</v>
      </c>
      <c r="O147" s="181">
        <v>14</v>
      </c>
      <c r="P147" s="46">
        <f t="shared" si="89"/>
        <v>55887.5481</v>
      </c>
      <c r="Q147" s="46">
        <f t="shared" si="92"/>
        <v>731.45190000000002</v>
      </c>
      <c r="R147" s="46">
        <v>56619</v>
      </c>
      <c r="S147" s="46">
        <f t="shared" si="93"/>
        <v>56889</v>
      </c>
      <c r="T147" s="46">
        <f t="shared" si="94"/>
        <v>270</v>
      </c>
      <c r="U147" s="46">
        <f t="shared" si="95"/>
        <v>1701.4519</v>
      </c>
      <c r="V147" s="41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48">
        <f t="shared" si="88"/>
        <v>47</v>
      </c>
      <c r="B148" s="174" t="str">
        <f>Sheet1!A60</f>
        <v>Haupt, Kelly A.</v>
      </c>
      <c r="C148" s="175" t="str">
        <f>Sheet1!D60</f>
        <v>m</v>
      </c>
      <c r="D148" s="176">
        <f>Sheet1!E60</f>
        <v>3</v>
      </c>
      <c r="E148" s="177" t="str">
        <f>Sheet1!C60</f>
        <v>M+3</v>
      </c>
      <c r="F148" s="155"/>
      <c r="G148" s="178">
        <f>Sheet1!K60</f>
        <v>52403</v>
      </c>
      <c r="H148" s="41">
        <f t="shared" si="84"/>
        <v>1189.5481</v>
      </c>
      <c r="I148" s="179">
        <f t="shared" si="85"/>
        <v>53592.5481</v>
      </c>
      <c r="J148" s="179">
        <f t="shared" si="90"/>
        <v>53592.5481</v>
      </c>
      <c r="K148" s="41">
        <f t="shared" si="86"/>
        <v>1595</v>
      </c>
      <c r="L148" s="41">
        <f t="shared" si="87"/>
        <v>55187.5481</v>
      </c>
      <c r="M148" s="41">
        <f t="shared" si="91"/>
        <v>55187.5481</v>
      </c>
      <c r="N148" s="180" t="s">
        <v>36</v>
      </c>
      <c r="O148" s="181">
        <v>14</v>
      </c>
      <c r="P148" s="46">
        <f t="shared" si="89"/>
        <v>55887.5481</v>
      </c>
      <c r="Q148" s="46">
        <f t="shared" si="92"/>
        <v>731.45190000000002</v>
      </c>
      <c r="R148" s="46">
        <v>56619</v>
      </c>
      <c r="S148" s="46">
        <f t="shared" si="93"/>
        <v>56889</v>
      </c>
      <c r="T148" s="46">
        <f t="shared" si="94"/>
        <v>270</v>
      </c>
      <c r="U148" s="46">
        <f t="shared" si="95"/>
        <v>1701.4519</v>
      </c>
      <c r="V148" s="41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48">
        <f t="shared" si="88"/>
        <v>48</v>
      </c>
      <c r="B149" s="174" t="str">
        <f>Sheet1!A31</f>
        <v>Cryder, Christi</v>
      </c>
      <c r="C149" s="175" t="str">
        <f>Sheet1!D31</f>
        <v>m</v>
      </c>
      <c r="D149" s="176">
        <f>Sheet1!E31</f>
        <v>4</v>
      </c>
      <c r="E149" s="177" t="str">
        <f>Sheet1!C31</f>
        <v>M+4</v>
      </c>
      <c r="F149" s="155"/>
      <c r="G149" s="178">
        <f>Sheet1!K31</f>
        <v>53903</v>
      </c>
      <c r="H149" s="41">
        <f t="shared" si="84"/>
        <v>1223.5981000000002</v>
      </c>
      <c r="I149" s="179">
        <f t="shared" si="85"/>
        <v>55126.598100000003</v>
      </c>
      <c r="J149" s="179">
        <f t="shared" si="90"/>
        <v>55126.598100000003</v>
      </c>
      <c r="K149" s="41">
        <f t="shared" si="86"/>
        <v>1595</v>
      </c>
      <c r="L149" s="41">
        <f t="shared" si="87"/>
        <v>56721.598100000003</v>
      </c>
      <c r="M149" s="41">
        <f t="shared" si="91"/>
        <v>56721.598100000003</v>
      </c>
      <c r="N149" s="180" t="s">
        <v>36</v>
      </c>
      <c r="O149" s="181">
        <v>15</v>
      </c>
      <c r="P149" s="46">
        <f t="shared" si="89"/>
        <v>57421.598100000003</v>
      </c>
      <c r="Q149" s="46">
        <f t="shared" si="92"/>
        <v>460.40189999999711</v>
      </c>
      <c r="R149" s="46">
        <v>57882</v>
      </c>
      <c r="S149" s="46">
        <f t="shared" si="93"/>
        <v>58152</v>
      </c>
      <c r="T149" s="46">
        <f t="shared" si="94"/>
        <v>270</v>
      </c>
      <c r="U149" s="46">
        <f t="shared" si="95"/>
        <v>1430.4018999999971</v>
      </c>
      <c r="V149" s="41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48">
        <f t="shared" si="88"/>
        <v>49</v>
      </c>
      <c r="B150" s="174" t="str">
        <f>Sheet1!A155</f>
        <v>Williams, Michelle M.</v>
      </c>
      <c r="C150" s="175" t="str">
        <f>Sheet1!D155</f>
        <v>m</v>
      </c>
      <c r="D150" s="176">
        <f>Sheet1!E155</f>
        <v>8</v>
      </c>
      <c r="E150" s="177" t="str">
        <f>Sheet1!C155</f>
        <v>M+8</v>
      </c>
      <c r="F150" s="155"/>
      <c r="G150" s="178">
        <f>Sheet1!K155</f>
        <v>53903</v>
      </c>
      <c r="H150" s="41">
        <f t="shared" si="84"/>
        <v>1223.5981000000002</v>
      </c>
      <c r="I150" s="179">
        <f t="shared" si="85"/>
        <v>55126.598100000003</v>
      </c>
      <c r="J150" s="179">
        <f t="shared" si="90"/>
        <v>55126.598100000003</v>
      </c>
      <c r="K150" s="41">
        <f t="shared" si="86"/>
        <v>1595</v>
      </c>
      <c r="L150" s="41">
        <f t="shared" si="87"/>
        <v>56721.598100000003</v>
      </c>
      <c r="M150" s="41">
        <f t="shared" si="91"/>
        <v>56721.598100000003</v>
      </c>
      <c r="N150" s="180" t="s">
        <v>36</v>
      </c>
      <c r="O150" s="181">
        <v>15</v>
      </c>
      <c r="P150" s="46">
        <f t="shared" si="89"/>
        <v>57421.598100000003</v>
      </c>
      <c r="Q150" s="46">
        <f t="shared" si="92"/>
        <v>460.40189999999711</v>
      </c>
      <c r="R150" s="46">
        <v>57882</v>
      </c>
      <c r="S150" s="46">
        <f t="shared" si="93"/>
        <v>58152</v>
      </c>
      <c r="T150" s="46">
        <f t="shared" si="94"/>
        <v>270</v>
      </c>
      <c r="U150" s="46">
        <f t="shared" si="95"/>
        <v>1430.4018999999971</v>
      </c>
      <c r="V150" s="41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48">
        <f t="shared" si="88"/>
        <v>50</v>
      </c>
      <c r="B151" s="174" t="str">
        <f>Sheet1!A151</f>
        <v>Venn, Linda</v>
      </c>
      <c r="C151" s="175" t="str">
        <f>Sheet1!D151</f>
        <v>m</v>
      </c>
      <c r="D151" s="176">
        <f>Sheet1!E151</f>
        <v>7</v>
      </c>
      <c r="E151" s="177" t="str">
        <f>Sheet1!C151</f>
        <v>M+7</v>
      </c>
      <c r="F151" s="155"/>
      <c r="G151" s="178">
        <f>Sheet1!K151</f>
        <v>54364</v>
      </c>
      <c r="H151" s="41">
        <f t="shared" si="84"/>
        <v>1234.0628000000002</v>
      </c>
      <c r="I151" s="179">
        <f t="shared" si="85"/>
        <v>55598.0628</v>
      </c>
      <c r="J151" s="179">
        <f t="shared" si="90"/>
        <v>55598.0628</v>
      </c>
      <c r="K151" s="41">
        <f t="shared" si="86"/>
        <v>1595</v>
      </c>
      <c r="L151" s="41">
        <f t="shared" si="87"/>
        <v>57193.0628</v>
      </c>
      <c r="M151" s="41">
        <f t="shared" si="91"/>
        <v>57193.0628</v>
      </c>
      <c r="N151" s="180" t="s">
        <v>36</v>
      </c>
      <c r="O151" s="181">
        <v>16</v>
      </c>
      <c r="P151" s="46">
        <f t="shared" si="89"/>
        <v>57893.0628</v>
      </c>
      <c r="Q151" s="46">
        <f t="shared" si="92"/>
        <v>1251.9372000000003</v>
      </c>
      <c r="R151" s="46">
        <v>59145</v>
      </c>
      <c r="S151" s="46">
        <f t="shared" si="93"/>
        <v>59415</v>
      </c>
      <c r="T151" s="46">
        <f t="shared" si="94"/>
        <v>270</v>
      </c>
      <c r="U151" s="46">
        <f t="shared" si="95"/>
        <v>2221.9372000000003</v>
      </c>
      <c r="V151" s="41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48">
        <f t="shared" si="88"/>
        <v>51</v>
      </c>
      <c r="B152" s="174" t="str">
        <f>Sheet1!A9</f>
        <v>Beck, Traci</v>
      </c>
      <c r="C152" s="175" t="str">
        <f>Sheet1!D9</f>
        <v>m</v>
      </c>
      <c r="D152" s="176">
        <f>Sheet1!E9</f>
        <v>30</v>
      </c>
      <c r="E152" s="177" t="str">
        <f>Sheet1!C9</f>
        <v>M+30</v>
      </c>
      <c r="F152" s="155"/>
      <c r="G152" s="178">
        <f>Sheet1!K9</f>
        <v>54403</v>
      </c>
      <c r="H152" s="41">
        <f t="shared" si="84"/>
        <v>1234.9481000000001</v>
      </c>
      <c r="I152" s="179">
        <f t="shared" si="85"/>
        <v>55637.948100000001</v>
      </c>
      <c r="J152" s="179">
        <f t="shared" si="90"/>
        <v>55637.948100000001</v>
      </c>
      <c r="K152" s="41">
        <f t="shared" si="86"/>
        <v>1595</v>
      </c>
      <c r="L152" s="41">
        <f t="shared" si="87"/>
        <v>57232.948100000001</v>
      </c>
      <c r="M152" s="41">
        <f t="shared" si="91"/>
        <v>57232.948100000001</v>
      </c>
      <c r="N152" s="180" t="s">
        <v>36</v>
      </c>
      <c r="O152" s="181">
        <v>16</v>
      </c>
      <c r="P152" s="46">
        <f t="shared" si="89"/>
        <v>57932.948100000001</v>
      </c>
      <c r="Q152" s="46">
        <f t="shared" si="92"/>
        <v>1212.0518999999986</v>
      </c>
      <c r="R152" s="46">
        <v>59145</v>
      </c>
      <c r="S152" s="46">
        <f t="shared" si="93"/>
        <v>59415</v>
      </c>
      <c r="T152" s="46">
        <f t="shared" si="94"/>
        <v>270</v>
      </c>
      <c r="U152" s="46">
        <f t="shared" si="95"/>
        <v>2182.0518999999986</v>
      </c>
      <c r="V152" s="41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48">
        <f t="shared" si="88"/>
        <v>52</v>
      </c>
      <c r="B153" s="174" t="str">
        <f>Sheet1!A154</f>
        <v>Weller, Matt</v>
      </c>
      <c r="C153" s="175" t="str">
        <f>Sheet1!D154</f>
        <v>m</v>
      </c>
      <c r="D153" s="176">
        <f>Sheet1!E154</f>
        <v>36</v>
      </c>
      <c r="E153" s="177" t="str">
        <f>Sheet1!C154</f>
        <v>M+36</v>
      </c>
      <c r="F153" s="155"/>
      <c r="G153" s="178">
        <f>Sheet1!K154</f>
        <v>54900</v>
      </c>
      <c r="H153" s="41">
        <f>MAXA(($H$2),(G153*$H$3))</f>
        <v>1246.23</v>
      </c>
      <c r="I153" s="179">
        <f>H153+G153</f>
        <v>56146.23</v>
      </c>
      <c r="J153" s="179">
        <f>I153</f>
        <v>56146.23</v>
      </c>
      <c r="K153" s="41">
        <f>MAXA(($K$2),(J153*$K$3))</f>
        <v>1595</v>
      </c>
      <c r="L153" s="41">
        <f>K153+J153</f>
        <v>57741.23</v>
      </c>
      <c r="M153" s="41">
        <f>L153</f>
        <v>57741.23</v>
      </c>
      <c r="N153" s="180" t="s">
        <v>36</v>
      </c>
      <c r="O153" s="181">
        <v>16</v>
      </c>
      <c r="P153" s="46">
        <f t="shared" si="89"/>
        <v>58441.23</v>
      </c>
      <c r="Q153" s="46">
        <f>R153-P153</f>
        <v>703.7699999999968</v>
      </c>
      <c r="R153" s="46">
        <v>59145</v>
      </c>
      <c r="S153" s="46">
        <f t="shared" si="93"/>
        <v>59415</v>
      </c>
      <c r="T153" s="46">
        <f t="shared" si="94"/>
        <v>270</v>
      </c>
      <c r="U153" s="46">
        <f t="shared" si="95"/>
        <v>1673.7699999999968</v>
      </c>
      <c r="V153" s="41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48">
        <f t="shared" si="88"/>
        <v>53</v>
      </c>
      <c r="B154" s="174" t="str">
        <f>Sheet1!A159</f>
        <v>Zartman, Karen</v>
      </c>
      <c r="C154" s="175" t="str">
        <f>Sheet1!D159</f>
        <v>me</v>
      </c>
      <c r="D154" s="176">
        <f>Sheet1!E159</f>
        <v>5</v>
      </c>
      <c r="E154" s="177" t="str">
        <f>Sheet1!C159</f>
        <v>ME+5</v>
      </c>
      <c r="F154" s="155"/>
      <c r="G154" s="178">
        <f>Sheet1!K159</f>
        <v>57678</v>
      </c>
      <c r="H154" s="41">
        <f>MAXA(($H$2),(G154*$H$3))</f>
        <v>1309.2906</v>
      </c>
      <c r="I154" s="179">
        <f>H154+G154</f>
        <v>58987.2906</v>
      </c>
      <c r="J154" s="179">
        <f>I154</f>
        <v>58987.2906</v>
      </c>
      <c r="K154" s="41">
        <f>MAXA(($K$2),(J154*$K$3))</f>
        <v>1595</v>
      </c>
      <c r="L154" s="41">
        <f>K154+J154</f>
        <v>60582.2906</v>
      </c>
      <c r="M154" s="41">
        <f>L154</f>
        <v>60582.2906</v>
      </c>
      <c r="N154" s="180" t="s">
        <v>36</v>
      </c>
      <c r="O154" s="181">
        <v>18</v>
      </c>
      <c r="P154" s="46">
        <f t="shared" si="89"/>
        <v>61282.2906</v>
      </c>
      <c r="Q154" s="46">
        <f t="shared" ref="Q154:Q157" si="96">R154-P154</f>
        <v>388.70939999999973</v>
      </c>
      <c r="R154" s="46">
        <v>61671</v>
      </c>
      <c r="S154" s="46">
        <f t="shared" si="93"/>
        <v>61941</v>
      </c>
      <c r="T154" s="46">
        <f t="shared" si="94"/>
        <v>270</v>
      </c>
      <c r="U154" s="46">
        <f t="shared" si="95"/>
        <v>1358.7093999999997</v>
      </c>
      <c r="V154" s="41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48">
        <f t="shared" si="88"/>
        <v>54</v>
      </c>
      <c r="B155" s="174" t="str">
        <f>Sheet1!A47</f>
        <v>Fobia, Celeste</v>
      </c>
      <c r="C155" s="175" t="str">
        <f>Sheet1!D47</f>
        <v>m</v>
      </c>
      <c r="D155" s="176">
        <f>Sheet1!E47</f>
        <v>48</v>
      </c>
      <c r="E155" s="177" t="str">
        <f>Sheet1!C47</f>
        <v>M+48</v>
      </c>
      <c r="F155" s="155"/>
      <c r="G155" s="178">
        <f>Sheet1!K47</f>
        <v>59653</v>
      </c>
      <c r="H155" s="41">
        <f>MAXA(($H$2),(G155*$H$3))</f>
        <v>1354.1231</v>
      </c>
      <c r="I155" s="179">
        <f>H155+G155</f>
        <v>61007.123099999997</v>
      </c>
      <c r="J155" s="179">
        <f>I155</f>
        <v>61007.123099999997</v>
      </c>
      <c r="K155" s="41">
        <f>MAXA(($K$2),(J155*$K$3))</f>
        <v>1641.09161139</v>
      </c>
      <c r="L155" s="41">
        <f>K155+J155</f>
        <v>62648.214711389999</v>
      </c>
      <c r="M155" s="41">
        <f>L155</f>
        <v>62648.214711389999</v>
      </c>
      <c r="N155" s="180" t="s">
        <v>36</v>
      </c>
      <c r="O155" s="181">
        <v>20</v>
      </c>
      <c r="P155" s="46">
        <f t="shared" si="89"/>
        <v>63348.214711389999</v>
      </c>
      <c r="Q155" s="46">
        <f t="shared" si="96"/>
        <v>848.78528861000086</v>
      </c>
      <c r="R155" s="46">
        <v>64197</v>
      </c>
      <c r="S155" s="46">
        <f t="shared" si="93"/>
        <v>64467</v>
      </c>
      <c r="T155" s="46">
        <f t="shared" si="94"/>
        <v>270</v>
      </c>
      <c r="U155" s="46">
        <f t="shared" si="95"/>
        <v>1818.7852886100009</v>
      </c>
      <c r="V155" s="41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48">
        <f>A155+1</f>
        <v>55</v>
      </c>
      <c r="B156" s="174" t="str">
        <f>Sheet1!A92</f>
        <v>Lynch, Wendi</v>
      </c>
      <c r="C156" s="175" t="str">
        <f>Sheet1!D92</f>
        <v>m</v>
      </c>
      <c r="D156" s="176">
        <f>Sheet1!E92</f>
        <v>1</v>
      </c>
      <c r="E156" s="177" t="str">
        <f>Sheet1!C92</f>
        <v>M+1</v>
      </c>
      <c r="F156" s="155"/>
      <c r="G156" s="178">
        <f>Sheet1!K92</f>
        <v>59844</v>
      </c>
      <c r="H156" s="41">
        <f>MAXA(($H$2),(G156*$H$3))</f>
        <v>1358.4588000000001</v>
      </c>
      <c r="I156" s="179">
        <f>H156+G156</f>
        <v>61202.4588</v>
      </c>
      <c r="J156" s="179">
        <f>I156</f>
        <v>61202.4588</v>
      </c>
      <c r="K156" s="41">
        <f>MAXA(($K$2),(J156*$K$3))</f>
        <v>1646.3461417200001</v>
      </c>
      <c r="L156" s="41">
        <f>K156+J156</f>
        <v>62848.804941720002</v>
      </c>
      <c r="M156" s="41">
        <f>L156</f>
        <v>62848.804941720002</v>
      </c>
      <c r="N156" s="180" t="s">
        <v>36</v>
      </c>
      <c r="O156" s="181">
        <v>20</v>
      </c>
      <c r="P156" s="46">
        <f t="shared" si="89"/>
        <v>63548.804941720002</v>
      </c>
      <c r="Q156" s="46">
        <f t="shared" si="96"/>
        <v>648.19505827999819</v>
      </c>
      <c r="R156" s="46">
        <v>64197</v>
      </c>
      <c r="S156" s="46">
        <f t="shared" si="93"/>
        <v>64467</v>
      </c>
      <c r="T156" s="46">
        <f t="shared" si="94"/>
        <v>270</v>
      </c>
      <c r="U156" s="46">
        <f t="shared" si="95"/>
        <v>1618.1950582799982</v>
      </c>
      <c r="V156" s="41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48">
        <f>A156+1</f>
        <v>56</v>
      </c>
      <c r="B157" s="174" t="str">
        <f>Sheet1!A132</f>
        <v>Serafin, Diane</v>
      </c>
      <c r="C157" s="175" t="s">
        <v>258</v>
      </c>
      <c r="D157" s="176">
        <f>Sheet1!E132</f>
        <v>2</v>
      </c>
      <c r="E157" s="177" t="str">
        <f>Sheet1!C132</f>
        <v>D+2</v>
      </c>
      <c r="F157" s="155"/>
      <c r="G157" s="178">
        <f>Sheet1!K132</f>
        <v>68059</v>
      </c>
      <c r="H157" s="41">
        <f>MAXA(($H$2),(G157*$H$3))</f>
        <v>1544.9393</v>
      </c>
      <c r="I157" s="179">
        <f>H157+G157</f>
        <v>69603.939299999998</v>
      </c>
      <c r="J157" s="179">
        <f>I157</f>
        <v>69603.939299999998</v>
      </c>
      <c r="K157" s="41">
        <f>MAXA(($K$2),(J157*$K$3))</f>
        <v>1872.34596717</v>
      </c>
      <c r="L157" s="41">
        <f>K157+J157</f>
        <v>71476.285267169995</v>
      </c>
      <c r="M157" s="41">
        <f>L157</f>
        <v>71476.285267169995</v>
      </c>
      <c r="N157" s="180" t="s">
        <v>259</v>
      </c>
      <c r="O157" s="181">
        <v>19</v>
      </c>
      <c r="P157" s="46">
        <f t="shared" si="89"/>
        <v>72176.285267169995</v>
      </c>
      <c r="Q157" s="46">
        <f t="shared" si="96"/>
        <v>757.71473283000523</v>
      </c>
      <c r="R157" s="46">
        <v>72934</v>
      </c>
      <c r="S157" s="46">
        <f t="shared" si="93"/>
        <v>73204</v>
      </c>
      <c r="T157" s="46">
        <f t="shared" si="94"/>
        <v>270</v>
      </c>
      <c r="U157" s="46">
        <f t="shared" si="95"/>
        <v>1727.7147328300052</v>
      </c>
      <c r="V157" s="41">
        <f>SUM(S102:S156)</f>
        <v>2751258</v>
      </c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H158" s="1"/>
      <c r="U158" s="46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H159" s="1"/>
      <c r="U159" s="46"/>
      <c r="V159" s="41">
        <f>S157</f>
        <v>73204</v>
      </c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48"/>
      <c r="B160" s="48"/>
      <c r="C160" s="48"/>
      <c r="D160" s="48"/>
      <c r="E160" s="48"/>
      <c r="F160" s="48"/>
      <c r="G160" s="48"/>
      <c r="I160" s="183"/>
      <c r="J160" s="179"/>
      <c r="K160" s="48"/>
      <c r="L160" s="48"/>
      <c r="M160" s="41"/>
      <c r="N160" s="48"/>
      <c r="O160" s="48"/>
      <c r="P160" s="48"/>
      <c r="Q160" s="46"/>
      <c r="R160" s="48"/>
      <c r="S160" s="48"/>
      <c r="T160" s="48"/>
      <c r="U160" s="46"/>
      <c r="V160" s="48"/>
    </row>
    <row r="161" spans="1:31">
      <c r="A161" s="48"/>
      <c r="B161" s="48"/>
      <c r="C161" s="48"/>
      <c r="D161" s="48"/>
      <c r="E161" s="48"/>
      <c r="F161" s="48"/>
      <c r="G161" s="48"/>
      <c r="I161" s="183"/>
      <c r="J161" s="179"/>
      <c r="K161" s="48"/>
      <c r="L161" s="48"/>
      <c r="M161" s="41"/>
      <c r="N161" s="48"/>
      <c r="O161" s="48"/>
      <c r="P161" s="48"/>
      <c r="Q161" s="46"/>
      <c r="R161" s="48"/>
      <c r="S161" s="48"/>
      <c r="T161" s="48"/>
      <c r="U161" s="46"/>
      <c r="V161" s="48"/>
    </row>
    <row r="162" spans="1:31">
      <c r="A162" s="48"/>
      <c r="B162" s="92" t="s">
        <v>280</v>
      </c>
      <c r="C162" s="175"/>
      <c r="D162" s="176"/>
      <c r="E162" s="177"/>
      <c r="F162" s="155"/>
      <c r="G162" s="178"/>
      <c r="H162" s="41"/>
      <c r="I162" s="179"/>
      <c r="J162" s="179"/>
      <c r="K162" s="41"/>
      <c r="L162" s="41"/>
      <c r="M162" s="41"/>
      <c r="N162" s="180"/>
      <c r="O162" s="149" t="s">
        <v>260</v>
      </c>
      <c r="P162" s="46"/>
      <c r="Q162" s="46">
        <v>1000</v>
      </c>
      <c r="R162" s="46"/>
      <c r="S162" s="46"/>
      <c r="T162" s="46">
        <v>270</v>
      </c>
      <c r="U162" s="46"/>
      <c r="V162" s="41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48">
        <f>A99+1</f>
        <v>95</v>
      </c>
      <c r="B163" s="174" t="str">
        <f>Sheet1!A37</f>
        <v>Dudeck, Joseph</v>
      </c>
      <c r="C163" s="175" t="str">
        <f>Sheet1!D37</f>
        <v>b</v>
      </c>
      <c r="D163" s="176">
        <f>Sheet1!E37</f>
        <v>27</v>
      </c>
      <c r="E163" s="177" t="str">
        <f>Sheet1!C37</f>
        <v>B+27</v>
      </c>
      <c r="F163" s="155"/>
      <c r="G163" s="178">
        <f>Sheet1!K37</f>
        <v>59574</v>
      </c>
      <c r="H163" s="41">
        <f>MAXA(($H$2),(G163*$H$3))</f>
        <v>1352.3298</v>
      </c>
      <c r="I163" s="179">
        <f>H163+G163</f>
        <v>60926.3298</v>
      </c>
      <c r="J163" s="179">
        <f t="shared" si="90"/>
        <v>60926.3298</v>
      </c>
      <c r="K163" s="41">
        <f>MAXA(($K$2),(J163*$K$3))</f>
        <v>1638.91827162</v>
      </c>
      <c r="L163" s="41">
        <f>K163+J163</f>
        <v>62565.248071620001</v>
      </c>
      <c r="M163" s="41">
        <f t="shared" si="91"/>
        <v>62565.248071620001</v>
      </c>
      <c r="N163" s="180" t="s">
        <v>54</v>
      </c>
      <c r="O163" s="181" t="s">
        <v>283</v>
      </c>
      <c r="P163" s="46">
        <f>M163+$P$3</f>
        <v>63265.248071620001</v>
      </c>
      <c r="Q163" s="46">
        <f>$Q$162</f>
        <v>1000</v>
      </c>
      <c r="R163" s="46">
        <f>Q163+P163</f>
        <v>64265.248071620001</v>
      </c>
      <c r="S163" s="46">
        <f>R163+$T$162</f>
        <v>64535.248071620001</v>
      </c>
      <c r="T163" s="46">
        <f>S163-R163</f>
        <v>270</v>
      </c>
      <c r="U163" s="46">
        <f t="shared" si="95"/>
        <v>1970</v>
      </c>
      <c r="V163" s="41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48">
        <f>A163+1</f>
        <v>96</v>
      </c>
      <c r="B164" s="174" t="str">
        <f>Sheet1!A137</f>
        <v>Snyder, Terri L</v>
      </c>
      <c r="C164" s="175" t="str">
        <f>Sheet1!D137</f>
        <v>b</v>
      </c>
      <c r="D164" s="176">
        <f>Sheet1!E137</f>
        <v>41</v>
      </c>
      <c r="E164" s="177" t="str">
        <f>Sheet1!C137</f>
        <v>B+41</v>
      </c>
      <c r="F164" s="155"/>
      <c r="G164" s="178">
        <f>Sheet1!K137</f>
        <v>59574</v>
      </c>
      <c r="H164" s="41">
        <f>MAXA(($H$2),(G164*$H$3))</f>
        <v>1352.3298</v>
      </c>
      <c r="I164" s="179">
        <f>H164+G164</f>
        <v>60926.3298</v>
      </c>
      <c r="J164" s="179">
        <f t="shared" si="90"/>
        <v>60926.3298</v>
      </c>
      <c r="K164" s="41">
        <f>MAXA(($K$2),(J164*$K$3))</f>
        <v>1638.91827162</v>
      </c>
      <c r="L164" s="41">
        <f>K164+J164</f>
        <v>62565.248071620001</v>
      </c>
      <c r="M164" s="41">
        <f t="shared" si="91"/>
        <v>62565.248071620001</v>
      </c>
      <c r="N164" s="180" t="s">
        <v>54</v>
      </c>
      <c r="O164" s="181" t="s">
        <v>283</v>
      </c>
      <c r="P164" s="46">
        <f>M164+$P$3</f>
        <v>63265.248071620001</v>
      </c>
      <c r="Q164" s="46">
        <f>$Q$162</f>
        <v>1000</v>
      </c>
      <c r="R164" s="46">
        <f t="shared" ref="R164:R176" si="97">Q164+P164</f>
        <v>64265.248071620001</v>
      </c>
      <c r="S164" s="46">
        <f t="shared" ref="S164:S176" si="98">R164+$T$162</f>
        <v>64535.248071620001</v>
      </c>
      <c r="T164" s="46">
        <f t="shared" ref="T164:T176" si="99">S164-R164</f>
        <v>270</v>
      </c>
      <c r="U164" s="46">
        <f t="shared" si="95"/>
        <v>1970</v>
      </c>
      <c r="V164" s="41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48">
        <f>A164+1</f>
        <v>97</v>
      </c>
      <c r="B165" s="174" t="str">
        <f>Sheet1!A135</f>
        <v>Shappell, Lisa</v>
      </c>
      <c r="C165" s="175" t="str">
        <f>Sheet1!D135</f>
        <v>b</v>
      </c>
      <c r="D165" s="176">
        <f>Sheet1!E135</f>
        <v>28</v>
      </c>
      <c r="E165" s="177" t="str">
        <f>Sheet1!C135</f>
        <v>B+28</v>
      </c>
      <c r="F165" s="155"/>
      <c r="G165" s="178">
        <f>Sheet1!K135</f>
        <v>60155</v>
      </c>
      <c r="H165" s="41">
        <f>MAXA(($H$2),(G165*$H$3))</f>
        <v>1365.5185000000001</v>
      </c>
      <c r="I165" s="179">
        <f>H165+G165</f>
        <v>61520.518499999998</v>
      </c>
      <c r="J165" s="179">
        <f t="shared" si="90"/>
        <v>61520.518499999998</v>
      </c>
      <c r="K165" s="41">
        <f>MAXA(($K$2),(J165*$K$3))</f>
        <v>1654.90194765</v>
      </c>
      <c r="L165" s="41">
        <f>K165+J165</f>
        <v>63175.420447650002</v>
      </c>
      <c r="M165" s="41">
        <f t="shared" si="91"/>
        <v>63175.420447650002</v>
      </c>
      <c r="N165" s="180" t="s">
        <v>54</v>
      </c>
      <c r="O165" s="181" t="s">
        <v>283</v>
      </c>
      <c r="P165" s="46">
        <f>M165+$P$3</f>
        <v>63875.420447650002</v>
      </c>
      <c r="Q165" s="46">
        <f>$Q$162</f>
        <v>1000</v>
      </c>
      <c r="R165" s="46">
        <f t="shared" si="97"/>
        <v>64875.420447650002</v>
      </c>
      <c r="S165" s="46">
        <f t="shared" si="98"/>
        <v>65145.420447650002</v>
      </c>
      <c r="T165" s="46">
        <f t="shared" si="99"/>
        <v>270</v>
      </c>
      <c r="U165" s="46">
        <f t="shared" si="95"/>
        <v>1970</v>
      </c>
      <c r="V165" s="41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48">
        <f>A165+1</f>
        <v>98</v>
      </c>
      <c r="B166" s="174" t="str">
        <f>Sheet1!A131</f>
        <v>Schiccatano, Richard</v>
      </c>
      <c r="C166" s="175" t="str">
        <f>Sheet1!D131</f>
        <v>b</v>
      </c>
      <c r="D166" s="176">
        <f>Sheet1!E131</f>
        <v>31</v>
      </c>
      <c r="E166" s="177" t="str">
        <f>Sheet1!C131</f>
        <v>B+31</v>
      </c>
      <c r="F166" s="155"/>
      <c r="G166" s="178">
        <f>Sheet1!K131</f>
        <v>60155</v>
      </c>
      <c r="H166" s="41">
        <f>MAXA(($H$2),(G166*$H$3))</f>
        <v>1365.5185000000001</v>
      </c>
      <c r="I166" s="179">
        <f>H166+G166</f>
        <v>61520.518499999998</v>
      </c>
      <c r="J166" s="179">
        <f t="shared" si="90"/>
        <v>61520.518499999998</v>
      </c>
      <c r="K166" s="41">
        <f>MAXA(($K$2),(J166*$K$3))</f>
        <v>1654.90194765</v>
      </c>
      <c r="L166" s="41">
        <f>K166+J166</f>
        <v>63175.420447650002</v>
      </c>
      <c r="M166" s="41">
        <f t="shared" si="91"/>
        <v>63175.420447650002</v>
      </c>
      <c r="N166" s="180" t="s">
        <v>54</v>
      </c>
      <c r="O166" s="181" t="s">
        <v>283</v>
      </c>
      <c r="P166" s="46">
        <f>M166+$P$3</f>
        <v>63875.420447650002</v>
      </c>
      <c r="Q166" s="46">
        <f>$Q$162</f>
        <v>1000</v>
      </c>
      <c r="R166" s="46">
        <f t="shared" si="97"/>
        <v>64875.420447650002</v>
      </c>
      <c r="S166" s="46">
        <f t="shared" si="98"/>
        <v>65145.420447650002</v>
      </c>
      <c r="T166" s="46">
        <f t="shared" si="99"/>
        <v>270</v>
      </c>
      <c r="U166" s="46">
        <f t="shared" si="95"/>
        <v>1970</v>
      </c>
      <c r="V166" s="41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48">
        <f>A166+1</f>
        <v>99</v>
      </c>
      <c r="B167" s="174" t="str">
        <f>Sheet1!A24</f>
        <v>Colangelo, Victor</v>
      </c>
      <c r="C167" s="175" t="str">
        <f>Sheet1!D24</f>
        <v>b</v>
      </c>
      <c r="D167" s="176">
        <f>Sheet1!E24</f>
        <v>44</v>
      </c>
      <c r="E167" s="177" t="str">
        <f>Sheet1!C24</f>
        <v>B+44</v>
      </c>
      <c r="F167" s="155"/>
      <c r="G167" s="178">
        <f>Sheet1!K24</f>
        <v>68744</v>
      </c>
      <c r="H167" s="41">
        <f>MAXA(($H$2),(G167*$H$3))</f>
        <v>1560.4888000000001</v>
      </c>
      <c r="I167" s="179">
        <f>H167+G167</f>
        <v>70304.488800000006</v>
      </c>
      <c r="J167" s="179">
        <f t="shared" si="90"/>
        <v>70304.488800000006</v>
      </c>
      <c r="K167" s="41">
        <f>MAXA(($K$2),(J167*$K$3))</f>
        <v>1891.1907487200001</v>
      </c>
      <c r="L167" s="41">
        <f>K167+J167</f>
        <v>72195.67954872</v>
      </c>
      <c r="M167" s="41">
        <f t="shared" si="91"/>
        <v>72195.67954872</v>
      </c>
      <c r="N167" s="180" t="s">
        <v>54</v>
      </c>
      <c r="O167" s="181" t="s">
        <v>283</v>
      </c>
      <c r="P167" s="46">
        <f>M167+$P$3</f>
        <v>72895.67954872</v>
      </c>
      <c r="Q167" s="46">
        <f>$Q$162</f>
        <v>1000</v>
      </c>
      <c r="R167" s="46">
        <f t="shared" si="97"/>
        <v>73895.67954872</v>
      </c>
      <c r="S167" s="46">
        <f t="shared" si="98"/>
        <v>74165.67954872</v>
      </c>
      <c r="T167" s="46">
        <f t="shared" si="99"/>
        <v>270</v>
      </c>
      <c r="U167" s="46">
        <f t="shared" si="95"/>
        <v>1970</v>
      </c>
      <c r="V167" s="41">
        <f>SUM(S163:S167)</f>
        <v>333527.01658726</v>
      </c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H168" s="1"/>
      <c r="S168" s="46"/>
      <c r="T168" s="46"/>
      <c r="U168" s="46"/>
      <c r="AA168" s="2"/>
      <c r="AB168" s="2"/>
      <c r="AC168" s="2"/>
      <c r="AD168" s="2"/>
      <c r="AE168" s="2"/>
    </row>
    <row r="169" spans="1:31">
      <c r="H169" s="1"/>
      <c r="S169" s="46"/>
      <c r="T169" s="46"/>
      <c r="U169" s="46"/>
      <c r="AA169" s="2"/>
      <c r="AB169" s="2"/>
      <c r="AC169" s="2"/>
      <c r="AD169" s="2"/>
      <c r="AE169" s="2"/>
    </row>
    <row r="170" spans="1:31">
      <c r="A170" s="48">
        <f>A157+1</f>
        <v>57</v>
      </c>
      <c r="B170" s="174" t="str">
        <f>Sheet1!A106</f>
        <v>Miscavige, Karen</v>
      </c>
      <c r="C170" s="175" t="str">
        <f>Sheet1!D106</f>
        <v>m</v>
      </c>
      <c r="D170" s="176">
        <f>Sheet1!E106</f>
        <v>22</v>
      </c>
      <c r="E170" s="177" t="str">
        <f>Sheet1!C106</f>
        <v>M+22</v>
      </c>
      <c r="F170" s="155"/>
      <c r="G170" s="178">
        <f>Sheet1!K106</f>
        <v>61774</v>
      </c>
      <c r="H170" s="41">
        <f t="shared" si="84"/>
        <v>1402.2698</v>
      </c>
      <c r="I170" s="179">
        <f t="shared" si="85"/>
        <v>63176.269800000002</v>
      </c>
      <c r="J170" s="179">
        <f t="shared" si="90"/>
        <v>63176.269800000002</v>
      </c>
      <c r="K170" s="41">
        <f t="shared" si="86"/>
        <v>1699.4416576200001</v>
      </c>
      <c r="L170" s="41">
        <f t="shared" si="87"/>
        <v>64875.711457620004</v>
      </c>
      <c r="M170" s="41">
        <f t="shared" si="91"/>
        <v>64875.711457620004</v>
      </c>
      <c r="N170" s="180" t="s">
        <v>36</v>
      </c>
      <c r="O170" s="181" t="s">
        <v>283</v>
      </c>
      <c r="P170" s="46">
        <f t="shared" ref="P170:P176" si="100">M170+$P$3</f>
        <v>65575.711457619997</v>
      </c>
      <c r="Q170" s="46">
        <f>$Q$162</f>
        <v>1000</v>
      </c>
      <c r="R170" s="46">
        <f t="shared" si="97"/>
        <v>66575.711457619997</v>
      </c>
      <c r="S170" s="46">
        <f t="shared" si="98"/>
        <v>66845.711457619997</v>
      </c>
      <c r="T170" s="46">
        <f t="shared" si="99"/>
        <v>270</v>
      </c>
      <c r="U170" s="46">
        <f t="shared" si="95"/>
        <v>1969.9999999999927</v>
      </c>
      <c r="V170" s="41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48">
        <f>+A170+1</f>
        <v>58</v>
      </c>
      <c r="B171" s="174" t="str">
        <f>Sheet1!A119</f>
        <v>Purdy, Gail</v>
      </c>
      <c r="C171" s="175" t="str">
        <f>Sheet1!D119</f>
        <v>me</v>
      </c>
      <c r="D171" s="176">
        <f>Sheet1!E119</f>
        <v>33</v>
      </c>
      <c r="E171" s="177" t="str">
        <f>Sheet1!C119</f>
        <v>ME+33</v>
      </c>
      <c r="F171" s="155"/>
      <c r="G171" s="178">
        <f>Sheet1!K119</f>
        <v>62574</v>
      </c>
      <c r="H171" s="41">
        <f>MAXA(($H$2),(G171*$H$3))</f>
        <v>1420.4298000000001</v>
      </c>
      <c r="I171" s="179">
        <f>H171+G171</f>
        <v>63994.429799999998</v>
      </c>
      <c r="J171" s="179">
        <f>I171</f>
        <v>63994.429799999998</v>
      </c>
      <c r="K171" s="41">
        <f>MAXA(($K$2),(J171*$K$3))</f>
        <v>1721.45016162</v>
      </c>
      <c r="L171" s="41">
        <f>K171+J171</f>
        <v>65715.879961619998</v>
      </c>
      <c r="M171" s="41">
        <f>L171</f>
        <v>65715.879961619998</v>
      </c>
      <c r="N171" s="180" t="s">
        <v>36</v>
      </c>
      <c r="O171" s="181" t="s">
        <v>283</v>
      </c>
      <c r="P171" s="46">
        <f t="shared" si="100"/>
        <v>66415.879961619998</v>
      </c>
      <c r="Q171" s="46">
        <f t="shared" ref="Q171:Q176" si="101">$Q$162</f>
        <v>1000</v>
      </c>
      <c r="R171" s="46">
        <f>Q171+P171</f>
        <v>67415.879961619998</v>
      </c>
      <c r="S171" s="46">
        <f t="shared" si="98"/>
        <v>67685.879961619998</v>
      </c>
      <c r="T171" s="46">
        <f t="shared" si="99"/>
        <v>270</v>
      </c>
      <c r="U171" s="46">
        <f t="shared" si="95"/>
        <v>1970</v>
      </c>
      <c r="V171" s="41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48">
        <f t="shared" ref="A172:A176" si="102">+A171+1</f>
        <v>59</v>
      </c>
      <c r="B172" s="174" t="str">
        <f>Sheet1!A35</f>
        <v>Dowd, Cathy</v>
      </c>
      <c r="C172" s="175" t="str">
        <f>Sheet1!D35</f>
        <v>m</v>
      </c>
      <c r="D172" s="176">
        <f>Sheet1!E35</f>
        <v>30</v>
      </c>
      <c r="E172" s="177" t="str">
        <f>Sheet1!C35</f>
        <v>M+30</v>
      </c>
      <c r="F172" s="155"/>
      <c r="G172" s="178">
        <f>Sheet1!K35</f>
        <v>63696</v>
      </c>
      <c r="H172" s="41">
        <f t="shared" si="84"/>
        <v>1445.8992000000001</v>
      </c>
      <c r="I172" s="179">
        <f t="shared" si="85"/>
        <v>65141.8992</v>
      </c>
      <c r="J172" s="179">
        <f t="shared" si="90"/>
        <v>65141.8992</v>
      </c>
      <c r="K172" s="41">
        <f t="shared" si="86"/>
        <v>1752.3170884799999</v>
      </c>
      <c r="L172" s="41">
        <f t="shared" si="87"/>
        <v>66894.216288480005</v>
      </c>
      <c r="M172" s="41">
        <f t="shared" si="91"/>
        <v>66894.216288480005</v>
      </c>
      <c r="N172" s="180" t="s">
        <v>36</v>
      </c>
      <c r="O172" s="181" t="s">
        <v>283</v>
      </c>
      <c r="P172" s="46">
        <f t="shared" si="100"/>
        <v>67594.216288480005</v>
      </c>
      <c r="Q172" s="46">
        <f t="shared" si="101"/>
        <v>1000</v>
      </c>
      <c r="R172" s="46">
        <f t="shared" si="97"/>
        <v>68594.216288480005</v>
      </c>
      <c r="S172" s="46">
        <f t="shared" si="98"/>
        <v>68864.216288480005</v>
      </c>
      <c r="T172" s="46">
        <f t="shared" si="99"/>
        <v>270</v>
      </c>
      <c r="U172" s="46">
        <f t="shared" si="95"/>
        <v>1970</v>
      </c>
      <c r="V172" s="41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48">
        <f t="shared" si="102"/>
        <v>60</v>
      </c>
      <c r="B173" s="174" t="str">
        <f>Sheet1!A98</f>
        <v>Martin, Karen</v>
      </c>
      <c r="C173" s="175" t="str">
        <f>Sheet1!D98</f>
        <v>m</v>
      </c>
      <c r="D173" s="176">
        <f>Sheet1!E98</f>
        <v>0</v>
      </c>
      <c r="E173" s="177" t="str">
        <f>Sheet1!C98</f>
        <v>M</v>
      </c>
      <c r="F173" s="155"/>
      <c r="G173" s="178">
        <f>Sheet1!K98</f>
        <v>64467</v>
      </c>
      <c r="H173" s="41">
        <f t="shared" si="84"/>
        <v>1463.4009000000001</v>
      </c>
      <c r="I173" s="179">
        <f t="shared" si="85"/>
        <v>65930.400899999993</v>
      </c>
      <c r="J173" s="179">
        <f t="shared" si="90"/>
        <v>65930.400899999993</v>
      </c>
      <c r="K173" s="41">
        <f t="shared" si="86"/>
        <v>1773.5277842099999</v>
      </c>
      <c r="L173" s="41">
        <f t="shared" si="87"/>
        <v>67703.928684209997</v>
      </c>
      <c r="M173" s="41">
        <f t="shared" si="91"/>
        <v>67703.928684209997</v>
      </c>
      <c r="N173" s="180" t="s">
        <v>36</v>
      </c>
      <c r="O173" s="181" t="s">
        <v>283</v>
      </c>
      <c r="P173" s="46">
        <f t="shared" si="100"/>
        <v>68403.928684209997</v>
      </c>
      <c r="Q173" s="46">
        <f t="shared" si="101"/>
        <v>1000</v>
      </c>
      <c r="R173" s="46">
        <f t="shared" si="97"/>
        <v>69403.928684209997</v>
      </c>
      <c r="S173" s="46">
        <f t="shared" si="98"/>
        <v>69673.928684209997</v>
      </c>
      <c r="T173" s="46">
        <f t="shared" si="99"/>
        <v>270</v>
      </c>
      <c r="U173" s="46">
        <f t="shared" si="95"/>
        <v>1970</v>
      </c>
      <c r="V173" s="41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48">
        <f t="shared" si="102"/>
        <v>61</v>
      </c>
      <c r="B174" s="174" t="str">
        <f>Sheet1!A14</f>
        <v>Brokenshire, Wayne</v>
      </c>
      <c r="C174" s="175" t="str">
        <f>Sheet1!D14</f>
        <v>m</v>
      </c>
      <c r="D174" s="176">
        <f>Sheet1!E14</f>
        <v>30</v>
      </c>
      <c r="E174" s="177" t="str">
        <f>Sheet1!C14</f>
        <v>M+30</v>
      </c>
      <c r="F174" s="155"/>
      <c r="G174" s="178">
        <f>Sheet1!K14</f>
        <v>64496</v>
      </c>
      <c r="H174" s="41">
        <f t="shared" si="84"/>
        <v>1464.0592000000001</v>
      </c>
      <c r="I174" s="179">
        <f t="shared" si="85"/>
        <v>65960.059200000003</v>
      </c>
      <c r="J174" s="179">
        <f t="shared" si="90"/>
        <v>65960.059200000003</v>
      </c>
      <c r="K174" s="41">
        <f t="shared" si="86"/>
        <v>1774.3255924800001</v>
      </c>
      <c r="L174" s="41">
        <f t="shared" si="87"/>
        <v>67734.384792480007</v>
      </c>
      <c r="M174" s="41">
        <f t="shared" si="91"/>
        <v>67734.384792480007</v>
      </c>
      <c r="N174" s="180" t="s">
        <v>36</v>
      </c>
      <c r="O174" s="181" t="s">
        <v>283</v>
      </c>
      <c r="P174" s="46">
        <f t="shared" si="100"/>
        <v>68434.384792480007</v>
      </c>
      <c r="Q174" s="46">
        <f t="shared" si="101"/>
        <v>1000</v>
      </c>
      <c r="R174" s="46">
        <f t="shared" si="97"/>
        <v>69434.384792480007</v>
      </c>
      <c r="S174" s="46">
        <f t="shared" si="98"/>
        <v>69704.384792480007</v>
      </c>
      <c r="T174" s="46">
        <f t="shared" si="99"/>
        <v>270</v>
      </c>
      <c r="U174" s="46">
        <f t="shared" si="95"/>
        <v>1970</v>
      </c>
      <c r="V174" s="41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48">
        <f t="shared" si="102"/>
        <v>62</v>
      </c>
      <c r="B175" s="174" t="str">
        <f>Sheet1!A146</f>
        <v>Talisesky, Donna</v>
      </c>
      <c r="C175" s="175" t="str">
        <f>Sheet1!D146</f>
        <v>m</v>
      </c>
      <c r="D175" s="176">
        <f>Sheet1!E146</f>
        <v>8</v>
      </c>
      <c r="E175" s="177" t="str">
        <f>Sheet1!C146</f>
        <v>M+8</v>
      </c>
      <c r="F175" s="155"/>
      <c r="G175" s="178">
        <f>Sheet1!K146</f>
        <v>67659</v>
      </c>
      <c r="H175" s="41">
        <f t="shared" si="84"/>
        <v>1535.8593000000001</v>
      </c>
      <c r="I175" s="179">
        <f t="shared" si="85"/>
        <v>69194.859299999996</v>
      </c>
      <c r="J175" s="179">
        <f t="shared" si="90"/>
        <v>69194.859299999996</v>
      </c>
      <c r="K175" s="41">
        <f t="shared" si="86"/>
        <v>1861.3417151699998</v>
      </c>
      <c r="L175" s="41">
        <f t="shared" si="87"/>
        <v>71056.201015169994</v>
      </c>
      <c r="M175" s="41">
        <f t="shared" si="91"/>
        <v>71056.201015169994</v>
      </c>
      <c r="N175" s="180" t="s">
        <v>36</v>
      </c>
      <c r="O175" s="181" t="s">
        <v>283</v>
      </c>
      <c r="P175" s="46">
        <f t="shared" si="100"/>
        <v>71756.201015169994</v>
      </c>
      <c r="Q175" s="46">
        <f t="shared" si="101"/>
        <v>1000</v>
      </c>
      <c r="R175" s="46">
        <f t="shared" si="97"/>
        <v>72756.201015169994</v>
      </c>
      <c r="S175" s="46">
        <f t="shared" si="98"/>
        <v>73026.201015169994</v>
      </c>
      <c r="T175" s="46">
        <f t="shared" si="99"/>
        <v>270</v>
      </c>
      <c r="U175" s="46">
        <f t="shared" si="95"/>
        <v>1970</v>
      </c>
      <c r="V175" s="41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thickBot="1">
      <c r="A176" s="48">
        <f t="shared" si="102"/>
        <v>63</v>
      </c>
      <c r="B176" s="174" t="str">
        <f>Sheet1!A10</f>
        <v>Beishline, Darlene</v>
      </c>
      <c r="C176" s="233" t="str">
        <f>Sheet1!D10</f>
        <v>me</v>
      </c>
      <c r="D176" s="234">
        <f>Sheet1!E10</f>
        <v>0</v>
      </c>
      <c r="E176" s="177" t="str">
        <f>Sheet1!C10</f>
        <v>ME</v>
      </c>
      <c r="F176" s="155"/>
      <c r="G176" s="178">
        <f>Sheet1!K10</f>
        <v>67698</v>
      </c>
      <c r="H176" s="41">
        <f t="shared" ref="H176" si="103">MAXA(($H$2),(G176*$H$3))</f>
        <v>1536.7446</v>
      </c>
      <c r="I176" s="179">
        <f t="shared" ref="I176" si="104">H176+G176</f>
        <v>69234.744600000005</v>
      </c>
      <c r="J176" s="179">
        <f t="shared" si="90"/>
        <v>69234.744600000005</v>
      </c>
      <c r="K176" s="41">
        <f t="shared" si="86"/>
        <v>1862.4146297400002</v>
      </c>
      <c r="L176" s="41">
        <f t="shared" si="87"/>
        <v>71097.159229740006</v>
      </c>
      <c r="M176" s="41">
        <f t="shared" si="91"/>
        <v>71097.159229740006</v>
      </c>
      <c r="N176" s="180" t="s">
        <v>36</v>
      </c>
      <c r="O176" s="181" t="s">
        <v>283</v>
      </c>
      <c r="P176" s="46">
        <f t="shared" si="100"/>
        <v>71797.159229740006</v>
      </c>
      <c r="Q176" s="46">
        <f t="shared" si="101"/>
        <v>1000</v>
      </c>
      <c r="R176" s="46">
        <f t="shared" si="97"/>
        <v>72797.159229740006</v>
      </c>
      <c r="S176" s="46">
        <f t="shared" si="98"/>
        <v>73067.159229740006</v>
      </c>
      <c r="T176" s="46">
        <f t="shared" si="99"/>
        <v>270</v>
      </c>
      <c r="U176" s="46">
        <f t="shared" si="95"/>
        <v>1970</v>
      </c>
      <c r="V176" s="41">
        <f>SUM(S170:S176)</f>
        <v>488867.48142932006</v>
      </c>
      <c r="W176" s="2"/>
      <c r="X176" s="2"/>
      <c r="Y176" s="2"/>
      <c r="Z176" s="2"/>
      <c r="AA176" s="2"/>
      <c r="AB176" s="2">
        <f>G176-G102</f>
        <v>36698</v>
      </c>
      <c r="AC176" s="2"/>
      <c r="AD176" s="2"/>
      <c r="AE176" s="2"/>
    </row>
    <row r="177" spans="1:31" ht="13.5" thickBot="1">
      <c r="C177" s="235" t="s">
        <v>310</v>
      </c>
      <c r="D177" s="236"/>
      <c r="H177" s="1"/>
      <c r="Y177" s="2"/>
      <c r="Z177" s="2"/>
      <c r="AA177" s="2"/>
      <c r="AB177" s="2">
        <f>AB176/14</f>
        <v>2621.2857142857142</v>
      </c>
      <c r="AC177" s="2"/>
      <c r="AD177" s="2"/>
      <c r="AE177" s="2"/>
    </row>
    <row r="178" spans="1:31" ht="13.5" thickBot="1">
      <c r="A178" s="48">
        <f>COUNT(A6:A176)</f>
        <v>162</v>
      </c>
      <c r="B178" s="48"/>
      <c r="C178" s="48"/>
      <c r="D178" s="48"/>
      <c r="E178" s="184"/>
      <c r="F178" s="185"/>
      <c r="G178" s="186"/>
      <c r="H178" s="41"/>
      <c r="I178" s="187"/>
      <c r="J178" s="187"/>
      <c r="K178" s="41"/>
      <c r="L178" s="41"/>
      <c r="M178" s="41"/>
      <c r="N178" s="41"/>
      <c r="O178" s="181"/>
      <c r="P178" s="46"/>
      <c r="Q178" s="46"/>
      <c r="R178" s="46"/>
      <c r="S178" s="46"/>
      <c r="T178" s="46"/>
      <c r="U178" s="46"/>
      <c r="V178" s="41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B179" s="226" t="s">
        <v>303</v>
      </c>
      <c r="C179" s="227"/>
      <c r="D179" s="48"/>
      <c r="E179" s="184"/>
      <c r="F179" s="185"/>
      <c r="G179" s="186"/>
      <c r="H179" s="41"/>
      <c r="I179" s="187"/>
      <c r="J179" s="187"/>
      <c r="K179" s="41"/>
      <c r="L179" s="41"/>
      <c r="M179" s="41"/>
      <c r="N179" s="41"/>
      <c r="O179" s="41"/>
      <c r="P179" s="46"/>
      <c r="Q179" s="46"/>
      <c r="R179" s="46"/>
      <c r="S179" s="46"/>
      <c r="T179" s="46"/>
      <c r="U179" s="46"/>
      <c r="V179" s="41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48">
        <v>5</v>
      </c>
      <c r="B180" s="228" t="s">
        <v>299</v>
      </c>
      <c r="C180" s="229"/>
      <c r="D180" s="48"/>
      <c r="E180" s="184"/>
      <c r="F180" s="185"/>
      <c r="G180" s="186"/>
      <c r="H180" s="41"/>
      <c r="I180" s="187"/>
      <c r="J180" s="187"/>
      <c r="K180" s="41"/>
      <c r="L180" s="41"/>
      <c r="M180" s="41"/>
      <c r="N180" s="41"/>
      <c r="O180" s="41"/>
      <c r="P180" s="46"/>
      <c r="Q180" s="46"/>
      <c r="R180" s="46"/>
      <c r="S180" s="46"/>
      <c r="T180" s="46"/>
      <c r="U180" s="46"/>
      <c r="V180" s="41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48">
        <v>2</v>
      </c>
      <c r="B181" s="228" t="s">
        <v>300</v>
      </c>
      <c r="C181" s="229"/>
      <c r="D181" s="48"/>
      <c r="E181" s="184"/>
      <c r="F181" s="185"/>
      <c r="G181" s="186"/>
      <c r="H181" s="41"/>
      <c r="I181" s="187"/>
      <c r="J181" s="187"/>
      <c r="K181" s="41"/>
      <c r="L181" s="41"/>
      <c r="M181" s="41"/>
      <c r="N181" s="41"/>
      <c r="O181" s="41"/>
      <c r="P181" s="46"/>
      <c r="Q181" s="46"/>
      <c r="R181" s="46"/>
      <c r="S181" s="46"/>
      <c r="T181" s="46"/>
      <c r="U181" s="46"/>
      <c r="V181" s="41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48">
        <v>5</v>
      </c>
      <c r="B182" s="228" t="s">
        <v>301</v>
      </c>
      <c r="C182" s="229"/>
      <c r="D182" s="48"/>
      <c r="E182" s="184"/>
      <c r="F182" s="185"/>
      <c r="G182" s="186"/>
      <c r="H182" s="41"/>
      <c r="I182" s="187"/>
      <c r="J182" s="187"/>
      <c r="K182" s="41"/>
      <c r="L182" s="41"/>
      <c r="M182" s="41"/>
      <c r="N182" s="41"/>
      <c r="O182" s="41"/>
      <c r="P182" s="46"/>
      <c r="Q182" s="46"/>
      <c r="R182" s="46"/>
      <c r="S182" s="46"/>
      <c r="T182" s="46"/>
      <c r="U182" s="46"/>
      <c r="V182" s="41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48">
        <v>0</v>
      </c>
      <c r="B183" s="228" t="s">
        <v>302</v>
      </c>
      <c r="C183" s="229"/>
      <c r="D183" s="48"/>
      <c r="E183" s="188"/>
      <c r="F183" s="48"/>
      <c r="G183" s="189"/>
      <c r="H183" s="41"/>
      <c r="I183" s="187"/>
      <c r="J183" s="187"/>
      <c r="K183" s="41"/>
      <c r="L183" s="41"/>
      <c r="M183" s="190"/>
      <c r="N183" s="190"/>
      <c r="O183" s="190"/>
      <c r="P183" s="191"/>
      <c r="Q183" s="191"/>
      <c r="R183" s="191"/>
      <c r="S183" s="191"/>
      <c r="T183" s="191"/>
      <c r="U183" s="191"/>
      <c r="V183" s="41"/>
    </row>
    <row r="184" spans="1:31" ht="13.5" thickBot="1">
      <c r="A184" s="48">
        <v>12</v>
      </c>
      <c r="B184" s="230" t="s">
        <v>304</v>
      </c>
      <c r="C184" s="231"/>
      <c r="D184" s="48"/>
      <c r="E184" s="189"/>
      <c r="F184" s="48"/>
      <c r="G184" s="189">
        <f>SUM(G6:G182)</f>
        <v>7179812</v>
      </c>
      <c r="H184" s="41"/>
      <c r="I184" s="179">
        <f>SUM(I6:I182)</f>
        <v>7441956.0224000057</v>
      </c>
      <c r="J184" s="179">
        <f>SUM(J6:J182)</f>
        <v>7441956.0224000057</v>
      </c>
      <c r="K184" s="41">
        <f>SUM(K6:K182)</f>
        <v>260559.31154184998</v>
      </c>
      <c r="L184" s="179">
        <f>SUM(L6:L182)</f>
        <v>7702515.3339418564</v>
      </c>
      <c r="M184" s="179">
        <f>SUM(M6:M182)</f>
        <v>7702515.3339418564</v>
      </c>
      <c r="N184" s="41"/>
      <c r="O184" s="41"/>
      <c r="P184" s="46">
        <f>SUM(P6:P182)</f>
        <v>7807360.3339418564</v>
      </c>
      <c r="Q184" s="46"/>
      <c r="R184" s="46">
        <f>SUM(R6:R182)</f>
        <v>7916472.4980165809</v>
      </c>
      <c r="S184" s="46">
        <f>SUM(S6:S182)</f>
        <v>7960212.4980165809</v>
      </c>
      <c r="T184" s="46"/>
      <c r="U184" s="46">
        <f>SUM(U6:U182)</f>
        <v>257697.16407473007</v>
      </c>
      <c r="V184" s="41">
        <f>V176+V167+V159+V157+V100</f>
        <v>7960212.49801658</v>
      </c>
      <c r="W184" s="2"/>
      <c r="X184" s="2"/>
      <c r="Y184" s="2"/>
      <c r="Z184" s="2"/>
      <c r="AA184" s="2"/>
    </row>
    <row r="185" spans="1:31">
      <c r="A185" s="48"/>
      <c r="B185" s="48"/>
      <c r="C185" s="48"/>
      <c r="D185" s="48"/>
      <c r="E185" s="48"/>
      <c r="F185" s="48"/>
      <c r="G185" s="46">
        <f>G184/A157</f>
        <v>128210.92857142857</v>
      </c>
      <c r="H185" s="46">
        <f>I184/A157</f>
        <v>132892.07182857153</v>
      </c>
      <c r="I185" s="46">
        <f>I184-G184</f>
        <v>262144.02240000572</v>
      </c>
      <c r="J185" s="46">
        <f>J184/162</f>
        <v>45938.000138271644</v>
      </c>
      <c r="K185" s="46">
        <f>I186</f>
        <v>4681.1432571429596</v>
      </c>
      <c r="L185" s="46">
        <f>L184-I184</f>
        <v>260559.31154185068</v>
      </c>
      <c r="M185" s="46">
        <f>M184/162</f>
        <v>47546.39095025837</v>
      </c>
      <c r="N185" s="46"/>
      <c r="O185" s="46"/>
      <c r="P185" s="46">
        <f>P184-M184</f>
        <v>104845</v>
      </c>
      <c r="Q185" s="46"/>
      <c r="R185" s="46">
        <f>R184-M184</f>
        <v>213957.16407472454</v>
      </c>
      <c r="S185" s="46">
        <f>S184-M184</f>
        <v>257697.16407472454</v>
      </c>
      <c r="T185" s="46"/>
      <c r="U185" s="46">
        <f>R185+L185+I185</f>
        <v>736660.49801658094</v>
      </c>
      <c r="V185" s="41">
        <f>V184/162</f>
        <v>49137.11418528753</v>
      </c>
      <c r="W185" s="5"/>
      <c r="X185" s="5"/>
      <c r="Y185" s="5"/>
      <c r="Z185" s="5"/>
      <c r="AA185" s="5"/>
    </row>
    <row r="186" spans="1:31">
      <c r="A186" s="48"/>
      <c r="B186" s="48"/>
      <c r="C186" s="48"/>
      <c r="D186" s="48"/>
      <c r="E186" s="48"/>
      <c r="F186" s="48"/>
      <c r="G186" s="46">
        <f>G184/162</f>
        <v>44319.827160493827</v>
      </c>
      <c r="H186" s="192">
        <f>H185-G185</f>
        <v>4681.1432571429614</v>
      </c>
      <c r="I186" s="192">
        <f>I185/$A$157</f>
        <v>4681.1432571429596</v>
      </c>
      <c r="J186" s="192">
        <f>J185-G186</f>
        <v>1618.1729777778164</v>
      </c>
      <c r="K186" s="47">
        <f>K184/J184</f>
        <v>3.5012207913830223E-2</v>
      </c>
      <c r="L186" s="95">
        <f>L185/I184</f>
        <v>3.501220791383032E-2</v>
      </c>
      <c r="M186" s="46">
        <f>M185-J185</f>
        <v>1608.3908119867265</v>
      </c>
      <c r="N186" s="95"/>
      <c r="O186" s="95"/>
      <c r="P186" s="193">
        <f>P185/M184</f>
        <v>1.3611787247990365E-2</v>
      </c>
      <c r="Q186" s="193"/>
      <c r="R186" s="193">
        <f>R185/M184</f>
        <v>2.7777570676412965E-2</v>
      </c>
      <c r="S186" s="193">
        <f>S185/M184</f>
        <v>3.3456235126096773E-2</v>
      </c>
      <c r="T186" s="193"/>
      <c r="U186" s="193"/>
      <c r="V186" s="41">
        <f>V185-M185</f>
        <v>1590.7232350291597</v>
      </c>
    </row>
    <row r="187" spans="1:31">
      <c r="A187" s="48"/>
      <c r="B187" s="48"/>
      <c r="C187" s="48"/>
      <c r="D187" s="48"/>
      <c r="E187" s="48"/>
      <c r="F187" s="48"/>
      <c r="G187" s="48">
        <v>1618</v>
      </c>
      <c r="H187" s="47">
        <f>H186/G185</f>
        <v>3.6511265531744545E-2</v>
      </c>
      <c r="I187" s="47">
        <f>I186/G185</f>
        <v>3.6511265531744531E-2</v>
      </c>
      <c r="J187" s="145">
        <f>J186/G186</f>
        <v>3.6511265531744601E-2</v>
      </c>
      <c r="K187" s="48"/>
      <c r="L187" s="145">
        <f>I187+K186</f>
        <v>7.1523473445574748E-2</v>
      </c>
      <c r="M187" s="95">
        <f>M186/J185</f>
        <v>3.5012207913830182E-2</v>
      </c>
      <c r="N187" s="155"/>
      <c r="O187" s="155"/>
      <c r="P187" s="193"/>
      <c r="Q187" s="193"/>
      <c r="R187" s="193">
        <f>L187+R186</f>
        <v>9.9301044121987717E-2</v>
      </c>
      <c r="S187" s="193">
        <f>S186+L187</f>
        <v>0.10497970857167152</v>
      </c>
      <c r="T187" s="193"/>
      <c r="U187" s="193"/>
      <c r="V187" s="193">
        <f>V186/M185</f>
        <v>3.3456235126096689E-2</v>
      </c>
    </row>
    <row r="188" spans="1:31">
      <c r="A188" s="48"/>
      <c r="B188" s="48"/>
      <c r="C188" s="48"/>
      <c r="D188" s="48"/>
      <c r="E188" s="48"/>
      <c r="F188" s="48"/>
      <c r="G188" s="48"/>
      <c r="H188" s="49"/>
      <c r="I188" s="49"/>
      <c r="J188" s="49"/>
      <c r="K188" s="48"/>
      <c r="L188" s="145">
        <f>I187+0.035</f>
        <v>7.1511265531744528E-2</v>
      </c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31">
      <c r="A189" s="48"/>
      <c r="B189" s="48"/>
      <c r="C189" s="48"/>
      <c r="D189" s="48"/>
      <c r="E189" s="48"/>
      <c r="F189" s="48"/>
      <c r="G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31">
      <c r="A190" s="48"/>
      <c r="B190" s="48"/>
      <c r="C190" s="48"/>
      <c r="D190" s="48"/>
      <c r="E190" s="48"/>
      <c r="F190" s="48"/>
      <c r="G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31">
      <c r="A191" s="48"/>
      <c r="B191" s="48"/>
      <c r="C191" s="48"/>
      <c r="D191" s="48"/>
      <c r="E191" s="48"/>
      <c r="F191" s="48"/>
      <c r="G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9">
        <f>S184-V184</f>
        <v>0</v>
      </c>
      <c r="U191" s="48"/>
      <c r="V191" s="48"/>
    </row>
    <row r="192" spans="1:31">
      <c r="A192" s="48"/>
      <c r="B192" s="48"/>
      <c r="C192" s="48"/>
      <c r="D192" s="48"/>
      <c r="E192" s="48"/>
      <c r="F192" s="48"/>
      <c r="G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>
      <c r="A193" s="48"/>
      <c r="B193" s="48"/>
      <c r="C193" s="48"/>
      <c r="D193" s="48"/>
      <c r="E193" s="48"/>
      <c r="F193" s="48"/>
      <c r="G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>
      <c r="A194" s="48"/>
      <c r="B194" s="48"/>
      <c r="C194" s="48"/>
      <c r="D194" s="48"/>
      <c r="E194" s="48"/>
      <c r="F194" s="48"/>
      <c r="G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>
      <c r="A195" s="48"/>
      <c r="B195" s="48"/>
      <c r="C195" s="48"/>
      <c r="D195" s="48"/>
      <c r="E195" s="48"/>
      <c r="F195" s="48"/>
      <c r="G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>
      <c r="A196" s="48"/>
      <c r="B196" s="48"/>
      <c r="C196" s="48"/>
      <c r="D196" s="48"/>
      <c r="E196" s="48"/>
      <c r="F196" s="48"/>
      <c r="G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>
      <c r="A197" s="48"/>
      <c r="B197" s="48"/>
      <c r="C197" s="48"/>
      <c r="D197" s="48"/>
      <c r="E197" s="48"/>
      <c r="F197" s="48"/>
      <c r="G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>
      <c r="A198" s="48"/>
      <c r="B198" s="48"/>
      <c r="C198" s="48"/>
      <c r="D198" s="48"/>
      <c r="E198" s="48"/>
      <c r="F198" s="48"/>
      <c r="G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>
      <c r="A199" s="48"/>
      <c r="B199" s="48"/>
      <c r="C199" s="48"/>
      <c r="D199" s="48"/>
      <c r="E199" s="48"/>
      <c r="F199" s="48"/>
      <c r="G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>
      <c r="A200" s="48"/>
      <c r="B200" s="48"/>
      <c r="C200" s="48"/>
      <c r="D200" s="48"/>
      <c r="E200" s="48"/>
      <c r="F200" s="48"/>
      <c r="G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>
      <c r="A201" s="48"/>
      <c r="B201" s="48"/>
      <c r="C201" s="48"/>
      <c r="D201" s="48"/>
      <c r="E201" s="48"/>
      <c r="F201" s="48"/>
      <c r="G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>
      <c r="A202" s="48"/>
      <c r="B202" s="48"/>
      <c r="C202" s="48"/>
      <c r="D202" s="48"/>
      <c r="E202" s="48"/>
      <c r="F202" s="48"/>
      <c r="G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>
      <c r="A203" s="48"/>
      <c r="B203" s="48"/>
      <c r="C203" s="48"/>
      <c r="D203" s="48"/>
      <c r="E203" s="48"/>
      <c r="F203" s="48"/>
      <c r="G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>
      <c r="A204" s="48"/>
      <c r="B204" s="48"/>
      <c r="C204" s="48"/>
      <c r="D204" s="48"/>
      <c r="E204" s="48"/>
      <c r="F204" s="48"/>
      <c r="G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>
      <c r="A205" s="48"/>
      <c r="B205" s="48"/>
      <c r="C205" s="48"/>
      <c r="D205" s="48"/>
      <c r="E205" s="48"/>
      <c r="F205" s="48"/>
      <c r="G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>
      <c r="A206" s="48"/>
      <c r="B206" s="48"/>
      <c r="C206" s="48"/>
      <c r="D206" s="48"/>
      <c r="E206" s="48"/>
      <c r="F206" s="48"/>
      <c r="G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>
      <c r="A207" s="48"/>
      <c r="B207" s="48"/>
      <c r="C207" s="48"/>
      <c r="D207" s="48"/>
      <c r="E207" s="48"/>
      <c r="F207" s="48"/>
      <c r="G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>
      <c r="A208" s="48"/>
      <c r="B208" s="48"/>
      <c r="C208" s="48"/>
      <c r="D208" s="48"/>
      <c r="E208" s="48"/>
      <c r="F208" s="48"/>
      <c r="G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>
      <c r="A209" s="48"/>
      <c r="B209" s="48"/>
      <c r="C209" s="48"/>
      <c r="D209" s="48"/>
      <c r="E209" s="48"/>
      <c r="F209" s="48"/>
      <c r="G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</sheetData>
  <sortState ref="B164:O166">
    <sortCondition ref="G164:G166"/>
  </sortState>
  <mergeCells count="2">
    <mergeCell ref="G2:G3"/>
    <mergeCell ref="J2:J3"/>
  </mergeCells>
  <printOptions horizontalCentered="1" verticalCentered="1" gridLines="1"/>
  <pageMargins left="0" right="0" top="0.5" bottom="0.5" header="0.25" footer="0.25"/>
  <pageSetup scale="70" orientation="landscape" r:id="rId1"/>
  <headerFooter alignWithMargins="0">
    <oddHeader>&amp;A&amp;RPage &amp;P</oddHeader>
    <oddFooter>&amp;L&amp;BPSEA Confidential&amp;B&amp;C&amp;D&amp;RPage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22"/>
  <sheetViews>
    <sheetView tabSelected="1" workbookViewId="0">
      <selection activeCell="AJ1" sqref="AJ1"/>
    </sheetView>
  </sheetViews>
  <sheetFormatPr defaultColWidth="9.140625" defaultRowHeight="12.75"/>
  <cols>
    <col min="1" max="64" width="10.7109375" style="7" customWidth="1"/>
    <col min="65" max="206" width="9.140625" style="7"/>
    <col min="207" max="273" width="10.7109375" style="7" customWidth="1"/>
    <col min="274" max="462" width="9.140625" style="7"/>
    <col min="463" max="529" width="10.7109375" style="7" customWidth="1"/>
    <col min="530" max="718" width="9.140625" style="7"/>
    <col min="719" max="785" width="10.7109375" style="7" customWidth="1"/>
    <col min="786" max="974" width="9.140625" style="7"/>
    <col min="975" max="1041" width="10.7109375" style="7" customWidth="1"/>
    <col min="1042" max="1230" width="9.140625" style="7"/>
    <col min="1231" max="1297" width="10.7109375" style="7" customWidth="1"/>
    <col min="1298" max="1486" width="9.140625" style="7"/>
    <col min="1487" max="1553" width="10.7109375" style="7" customWidth="1"/>
    <col min="1554" max="1742" width="9.140625" style="7"/>
    <col min="1743" max="1809" width="10.7109375" style="7" customWidth="1"/>
    <col min="1810" max="1998" width="9.140625" style="7"/>
    <col min="1999" max="2065" width="10.7109375" style="7" customWidth="1"/>
    <col min="2066" max="2254" width="9.140625" style="7"/>
    <col min="2255" max="2321" width="10.7109375" style="7" customWidth="1"/>
    <col min="2322" max="2510" width="9.140625" style="7"/>
    <col min="2511" max="2577" width="10.7109375" style="7" customWidth="1"/>
    <col min="2578" max="2766" width="9.140625" style="7"/>
    <col min="2767" max="2833" width="10.7109375" style="7" customWidth="1"/>
    <col min="2834" max="3022" width="9.140625" style="7"/>
    <col min="3023" max="3089" width="10.7109375" style="7" customWidth="1"/>
    <col min="3090" max="3278" width="9.140625" style="7"/>
    <col min="3279" max="3345" width="10.7109375" style="7" customWidth="1"/>
    <col min="3346" max="3534" width="9.140625" style="7"/>
    <col min="3535" max="3601" width="10.7109375" style="7" customWidth="1"/>
    <col min="3602" max="3790" width="9.140625" style="7"/>
    <col min="3791" max="3857" width="10.7109375" style="7" customWidth="1"/>
    <col min="3858" max="4046" width="9.140625" style="7"/>
    <col min="4047" max="4113" width="10.7109375" style="7" customWidth="1"/>
    <col min="4114" max="4302" width="9.140625" style="7"/>
    <col min="4303" max="4369" width="10.7109375" style="7" customWidth="1"/>
    <col min="4370" max="4558" width="9.140625" style="7"/>
    <col min="4559" max="4625" width="10.7109375" style="7" customWidth="1"/>
    <col min="4626" max="4814" width="9.140625" style="7"/>
    <col min="4815" max="4881" width="10.7109375" style="7" customWidth="1"/>
    <col min="4882" max="5070" width="9.140625" style="7"/>
    <col min="5071" max="5137" width="10.7109375" style="7" customWidth="1"/>
    <col min="5138" max="5326" width="9.140625" style="7"/>
    <col min="5327" max="5393" width="10.7109375" style="7" customWidth="1"/>
    <col min="5394" max="5582" width="9.140625" style="7"/>
    <col min="5583" max="5649" width="10.7109375" style="7" customWidth="1"/>
    <col min="5650" max="5838" width="9.140625" style="7"/>
    <col min="5839" max="5905" width="10.7109375" style="7" customWidth="1"/>
    <col min="5906" max="6094" width="9.140625" style="7"/>
    <col min="6095" max="6161" width="10.7109375" style="7" customWidth="1"/>
    <col min="6162" max="6350" width="9.140625" style="7"/>
    <col min="6351" max="6417" width="10.7109375" style="7" customWidth="1"/>
    <col min="6418" max="6606" width="9.140625" style="7"/>
    <col min="6607" max="6673" width="10.7109375" style="7" customWidth="1"/>
    <col min="6674" max="6862" width="9.140625" style="7"/>
    <col min="6863" max="6929" width="10.7109375" style="7" customWidth="1"/>
    <col min="6930" max="7118" width="9.140625" style="7"/>
    <col min="7119" max="7185" width="10.7109375" style="7" customWidth="1"/>
    <col min="7186" max="7374" width="9.140625" style="7"/>
    <col min="7375" max="7441" width="10.7109375" style="7" customWidth="1"/>
    <col min="7442" max="7630" width="9.140625" style="7"/>
    <col min="7631" max="7697" width="10.7109375" style="7" customWidth="1"/>
    <col min="7698" max="7886" width="9.140625" style="7"/>
    <col min="7887" max="7953" width="10.7109375" style="7" customWidth="1"/>
    <col min="7954" max="8142" width="9.140625" style="7"/>
    <col min="8143" max="8209" width="10.7109375" style="7" customWidth="1"/>
    <col min="8210" max="8398" width="9.140625" style="7"/>
    <col min="8399" max="8465" width="10.7109375" style="7" customWidth="1"/>
    <col min="8466" max="8654" width="9.140625" style="7"/>
    <col min="8655" max="8721" width="10.7109375" style="7" customWidth="1"/>
    <col min="8722" max="8910" width="9.140625" style="7"/>
    <col min="8911" max="8977" width="10.7109375" style="7" customWidth="1"/>
    <col min="8978" max="9166" width="9.140625" style="7"/>
    <col min="9167" max="9233" width="10.7109375" style="7" customWidth="1"/>
    <col min="9234" max="9422" width="9.140625" style="7"/>
    <col min="9423" max="9489" width="10.7109375" style="7" customWidth="1"/>
    <col min="9490" max="9678" width="9.140625" style="7"/>
    <col min="9679" max="9745" width="10.7109375" style="7" customWidth="1"/>
    <col min="9746" max="9934" width="9.140625" style="7"/>
    <col min="9935" max="10001" width="10.7109375" style="7" customWidth="1"/>
    <col min="10002" max="10190" width="9.140625" style="7"/>
    <col min="10191" max="10257" width="10.7109375" style="7" customWidth="1"/>
    <col min="10258" max="10446" width="9.140625" style="7"/>
    <col min="10447" max="10513" width="10.7109375" style="7" customWidth="1"/>
    <col min="10514" max="10702" width="9.140625" style="7"/>
    <col min="10703" max="10769" width="10.7109375" style="7" customWidth="1"/>
    <col min="10770" max="10958" width="9.140625" style="7"/>
    <col min="10959" max="11025" width="10.7109375" style="7" customWidth="1"/>
    <col min="11026" max="11214" width="9.140625" style="7"/>
    <col min="11215" max="11281" width="10.7109375" style="7" customWidth="1"/>
    <col min="11282" max="11470" width="9.140625" style="7"/>
    <col min="11471" max="11537" width="10.7109375" style="7" customWidth="1"/>
    <col min="11538" max="11726" width="9.140625" style="7"/>
    <col min="11727" max="11793" width="10.7109375" style="7" customWidth="1"/>
    <col min="11794" max="11982" width="9.140625" style="7"/>
    <col min="11983" max="12049" width="10.7109375" style="7" customWidth="1"/>
    <col min="12050" max="12238" width="9.140625" style="7"/>
    <col min="12239" max="12305" width="10.7109375" style="7" customWidth="1"/>
    <col min="12306" max="12494" width="9.140625" style="7"/>
    <col min="12495" max="12561" width="10.7109375" style="7" customWidth="1"/>
    <col min="12562" max="12750" width="9.140625" style="7"/>
    <col min="12751" max="12817" width="10.7109375" style="7" customWidth="1"/>
    <col min="12818" max="13006" width="9.140625" style="7"/>
    <col min="13007" max="13073" width="10.7109375" style="7" customWidth="1"/>
    <col min="13074" max="13262" width="9.140625" style="7"/>
    <col min="13263" max="13329" width="10.7109375" style="7" customWidth="1"/>
    <col min="13330" max="13518" width="9.140625" style="7"/>
    <col min="13519" max="13585" width="10.7109375" style="7" customWidth="1"/>
    <col min="13586" max="13774" width="9.140625" style="7"/>
    <col min="13775" max="13841" width="10.7109375" style="7" customWidth="1"/>
    <col min="13842" max="14030" width="9.140625" style="7"/>
    <col min="14031" max="14097" width="10.7109375" style="7" customWidth="1"/>
    <col min="14098" max="14286" width="9.140625" style="7"/>
    <col min="14287" max="14353" width="10.7109375" style="7" customWidth="1"/>
    <col min="14354" max="14542" width="9.140625" style="7"/>
    <col min="14543" max="14609" width="10.7109375" style="7" customWidth="1"/>
    <col min="14610" max="14798" width="9.140625" style="7"/>
    <col min="14799" max="14865" width="10.7109375" style="7" customWidth="1"/>
    <col min="14866" max="15054" width="9.140625" style="7"/>
    <col min="15055" max="15121" width="10.7109375" style="7" customWidth="1"/>
    <col min="15122" max="15310" width="9.140625" style="7"/>
    <col min="15311" max="15377" width="10.7109375" style="7" customWidth="1"/>
    <col min="15378" max="15566" width="9.140625" style="7"/>
    <col min="15567" max="15633" width="10.7109375" style="7" customWidth="1"/>
    <col min="15634" max="15822" width="9.140625" style="7"/>
    <col min="15823" max="15889" width="10.7109375" style="7" customWidth="1"/>
    <col min="15890" max="16078" width="9.140625" style="7"/>
    <col min="16079" max="16145" width="10.7109375" style="7" customWidth="1"/>
    <col min="16146" max="16384" width="9.140625" style="7"/>
  </cols>
  <sheetData>
    <row r="1" spans="1:36">
      <c r="K1" s="83">
        <v>3</v>
      </c>
      <c r="M1" s="84">
        <f>W126</f>
        <v>1598.0521462320539</v>
      </c>
      <c r="N1" s="77" t="s">
        <v>272</v>
      </c>
      <c r="O1" s="77"/>
      <c r="P1" s="77"/>
      <c r="W1" s="83">
        <f>K1+1</f>
        <v>4</v>
      </c>
      <c r="Y1" s="84">
        <f>AI126</f>
        <v>1520.2193905146851</v>
      </c>
      <c r="Z1" s="77" t="s">
        <v>272</v>
      </c>
      <c r="AA1" s="77"/>
      <c r="AB1" s="77"/>
      <c r="AI1" s="83">
        <f>W1+1</f>
        <v>5</v>
      </c>
    </row>
    <row r="2" spans="1:36" ht="13.5" thickBot="1">
      <c r="A2" s="85">
        <f>'FF decision 1st 3 yrs'!S2</f>
        <v>3.3456235126096773E-2</v>
      </c>
      <c r="B2" s="77" t="s">
        <v>268</v>
      </c>
      <c r="M2" s="85">
        <f>W127</f>
        <v>3.2522303613640731E-2</v>
      </c>
      <c r="N2" s="77" t="s">
        <v>268</v>
      </c>
      <c r="O2" s="77"/>
      <c r="P2" s="77"/>
      <c r="Y2" s="85">
        <f>AI127</f>
        <v>2.9963819978061995E-2</v>
      </c>
      <c r="Z2" s="77" t="s">
        <v>268</v>
      </c>
      <c r="AA2" s="77"/>
      <c r="AB2" s="77"/>
    </row>
    <row r="3" spans="1:36">
      <c r="A3" s="8" t="s">
        <v>262</v>
      </c>
      <c r="B3" s="9"/>
      <c r="C3" s="9"/>
      <c r="D3" s="9"/>
      <c r="E3" s="9"/>
      <c r="F3" s="9"/>
      <c r="G3" s="9"/>
      <c r="H3" s="9"/>
      <c r="I3" s="9"/>
      <c r="J3" s="9"/>
      <c r="K3" s="10"/>
      <c r="M3" s="8" t="s">
        <v>262</v>
      </c>
      <c r="N3" s="9"/>
      <c r="O3" s="9"/>
      <c r="P3" s="9"/>
      <c r="Q3" s="9"/>
      <c r="R3" s="9"/>
      <c r="S3" s="9"/>
      <c r="T3" s="9"/>
      <c r="U3" s="9"/>
      <c r="V3" s="9"/>
      <c r="W3" s="10"/>
      <c r="Y3" s="8" t="s">
        <v>262</v>
      </c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ht="13.5" thickBot="1">
      <c r="A4" s="249" t="s">
        <v>261</v>
      </c>
      <c r="B4" s="250"/>
      <c r="C4" s="250"/>
      <c r="D4" s="250"/>
      <c r="E4" s="250"/>
      <c r="F4" s="250"/>
      <c r="G4" s="250"/>
      <c r="H4" s="250"/>
      <c r="I4" s="250"/>
      <c r="J4" s="250"/>
      <c r="K4" s="251"/>
      <c r="M4" s="249" t="s">
        <v>263</v>
      </c>
      <c r="N4" s="250"/>
      <c r="O4" s="250"/>
      <c r="P4" s="250"/>
      <c r="Q4" s="250"/>
      <c r="R4" s="250"/>
      <c r="S4" s="250"/>
      <c r="T4" s="250"/>
      <c r="U4" s="250"/>
      <c r="V4" s="250"/>
      <c r="W4" s="251"/>
      <c r="Y4" s="249" t="s">
        <v>273</v>
      </c>
      <c r="Z4" s="250"/>
      <c r="AA4" s="250"/>
      <c r="AB4" s="250"/>
      <c r="AC4" s="250"/>
      <c r="AD4" s="250"/>
      <c r="AE4" s="250"/>
      <c r="AF4" s="250"/>
      <c r="AG4" s="250"/>
      <c r="AH4" s="250"/>
      <c r="AI4" s="251"/>
    </row>
    <row r="5" spans="1:36">
      <c r="A5" s="11">
        <v>2014</v>
      </c>
      <c r="B5" s="11">
        <v>2015</v>
      </c>
      <c r="D5" s="122"/>
      <c r="L5" s="12"/>
      <c r="M5" s="11">
        <v>2014</v>
      </c>
      <c r="N5" s="11">
        <v>2015</v>
      </c>
      <c r="X5" s="12"/>
      <c r="Y5" s="11">
        <v>2014</v>
      </c>
      <c r="Z5" s="11">
        <v>2015</v>
      </c>
      <c r="AJ5" s="12"/>
    </row>
    <row r="6" spans="1:36">
      <c r="A6" s="11"/>
      <c r="B6" s="11"/>
      <c r="C6" s="11"/>
      <c r="D6" s="123"/>
      <c r="M6" s="11"/>
      <c r="N6" s="11"/>
      <c r="O6" s="11"/>
      <c r="P6" s="129" t="s">
        <v>292</v>
      </c>
      <c r="Q6" s="129"/>
      <c r="R6" s="129"/>
      <c r="S6" s="129"/>
      <c r="T6" s="129"/>
      <c r="U6" s="130"/>
      <c r="V6" s="130"/>
      <c r="W6" s="130"/>
      <c r="X6" s="130"/>
      <c r="Y6" s="11"/>
      <c r="Z6" s="11"/>
      <c r="AA6" s="11"/>
      <c r="AB6" s="129"/>
      <c r="AC6" s="129"/>
      <c r="AD6" s="129"/>
      <c r="AE6" s="129"/>
      <c r="AF6" s="129"/>
      <c r="AG6" s="130"/>
      <c r="AH6" s="130"/>
      <c r="AI6" s="130"/>
      <c r="AJ6" s="130"/>
    </row>
    <row r="7" spans="1:36" ht="13.5">
      <c r="B7" s="13" t="s">
        <v>290</v>
      </c>
      <c r="D7" s="122"/>
      <c r="P7" s="129" t="s">
        <v>286</v>
      </c>
      <c r="Q7" s="129"/>
      <c r="R7" s="129"/>
      <c r="S7" s="129"/>
      <c r="T7" s="129"/>
      <c r="U7" s="130"/>
      <c r="V7" s="130"/>
      <c r="W7" s="130"/>
      <c r="X7" s="130"/>
      <c r="AB7" s="129"/>
      <c r="AC7" s="129"/>
      <c r="AD7" s="129"/>
      <c r="AE7" s="129"/>
      <c r="AF7" s="129"/>
      <c r="AG7" s="130"/>
      <c r="AH7" s="130"/>
      <c r="AI7" s="13" t="s">
        <v>318</v>
      </c>
      <c r="AJ7" s="130"/>
    </row>
    <row r="8" spans="1:36" ht="13.5">
      <c r="B8" s="220">
        <f>O177</f>
        <v>1263</v>
      </c>
      <c r="C8" s="13"/>
      <c r="D8" s="128"/>
      <c r="E8" s="13"/>
      <c r="F8" s="128"/>
      <c r="G8" s="128"/>
      <c r="H8" s="128"/>
      <c r="I8" s="128"/>
      <c r="J8" s="128"/>
      <c r="M8" s="7">
        <v>8.0999999999999996E-3</v>
      </c>
      <c r="O8" s="13"/>
      <c r="P8" s="129" t="s">
        <v>293</v>
      </c>
      <c r="Q8" s="129"/>
      <c r="R8" s="129"/>
      <c r="S8" s="129"/>
      <c r="T8" s="129"/>
      <c r="U8" s="130"/>
      <c r="V8" s="130"/>
      <c r="W8" s="130"/>
      <c r="X8" s="130"/>
      <c r="Y8" s="7">
        <v>6.1999999999999998E-3</v>
      </c>
      <c r="AA8" s="13"/>
      <c r="AB8" s="129"/>
      <c r="AC8" s="129"/>
      <c r="AD8" s="129"/>
      <c r="AE8" s="129"/>
      <c r="AF8" s="129"/>
      <c r="AG8" s="130"/>
      <c r="AH8" s="130"/>
      <c r="AI8" s="220">
        <f>AM173</f>
        <v>1063</v>
      </c>
      <c r="AJ8" s="130"/>
    </row>
    <row r="9" spans="1:36" ht="13.5">
      <c r="A9" s="14"/>
      <c r="B9" s="14"/>
      <c r="C9" s="14"/>
      <c r="D9" s="221">
        <v>1000</v>
      </c>
      <c r="E9" s="220">
        <v>1000</v>
      </c>
      <c r="F9" s="220">
        <v>2000</v>
      </c>
      <c r="G9" s="220">
        <v>2000</v>
      </c>
      <c r="H9" s="220">
        <v>2000</v>
      </c>
      <c r="I9" s="220">
        <v>2000</v>
      </c>
      <c r="J9" s="220">
        <v>2000</v>
      </c>
      <c r="K9" s="50"/>
      <c r="L9" s="50"/>
      <c r="M9" s="14"/>
      <c r="N9" s="14"/>
      <c r="O9" s="14"/>
      <c r="P9" s="126"/>
      <c r="Q9" s="102"/>
      <c r="R9" s="102"/>
      <c r="S9" s="102"/>
      <c r="T9" s="102"/>
      <c r="U9" s="103"/>
      <c r="V9" s="103"/>
      <c r="W9" s="103"/>
      <c r="X9" s="103"/>
      <c r="Y9" s="14"/>
      <c r="Z9" s="14"/>
      <c r="AA9" s="14"/>
      <c r="AB9" s="126"/>
      <c r="AC9" s="102"/>
      <c r="AD9" s="102"/>
      <c r="AE9" s="102"/>
      <c r="AF9" s="102"/>
      <c r="AG9" s="103"/>
      <c r="AH9" s="103"/>
      <c r="AI9" s="13" t="s">
        <v>319</v>
      </c>
      <c r="AJ9" s="103"/>
    </row>
    <row r="10" spans="1:36">
      <c r="A10" s="16" t="s">
        <v>15</v>
      </c>
      <c r="B10" s="16" t="s">
        <v>16</v>
      </c>
      <c r="C10" s="14" t="s">
        <v>54</v>
      </c>
      <c r="D10" s="127" t="s">
        <v>198</v>
      </c>
      <c r="E10" s="14" t="s">
        <v>307</v>
      </c>
      <c r="F10" s="16" t="s">
        <v>136</v>
      </c>
      <c r="G10" s="16" t="s">
        <v>276</v>
      </c>
      <c r="H10" s="16" t="s">
        <v>277</v>
      </c>
      <c r="I10" s="16" t="s">
        <v>238</v>
      </c>
      <c r="J10" s="14" t="s">
        <v>259</v>
      </c>
      <c r="K10" s="16"/>
      <c r="L10" s="15"/>
      <c r="M10" s="16" t="s">
        <v>15</v>
      </c>
      <c r="N10" s="16" t="s">
        <v>16</v>
      </c>
      <c r="O10" s="14" t="s">
        <v>54</v>
      </c>
      <c r="P10" s="127" t="s">
        <v>198</v>
      </c>
      <c r="Q10" s="14" t="s">
        <v>307</v>
      </c>
      <c r="R10" s="16" t="s">
        <v>136</v>
      </c>
      <c r="S10" s="16" t="s">
        <v>276</v>
      </c>
      <c r="T10" s="16" t="s">
        <v>277</v>
      </c>
      <c r="U10" s="16" t="s">
        <v>238</v>
      </c>
      <c r="V10" s="14" t="s">
        <v>259</v>
      </c>
      <c r="W10" s="16"/>
      <c r="X10" s="15"/>
      <c r="Y10" s="16" t="s">
        <v>15</v>
      </c>
      <c r="Z10" s="16" t="s">
        <v>16</v>
      </c>
      <c r="AA10" s="14" t="s">
        <v>54</v>
      </c>
      <c r="AB10" s="127" t="s">
        <v>198</v>
      </c>
      <c r="AC10" s="14" t="s">
        <v>307</v>
      </c>
      <c r="AD10" s="16" t="s">
        <v>136</v>
      </c>
      <c r="AE10" s="16" t="s">
        <v>276</v>
      </c>
      <c r="AF10" s="16" t="s">
        <v>277</v>
      </c>
      <c r="AG10" s="16" t="s">
        <v>238</v>
      </c>
      <c r="AH10" s="14" t="s">
        <v>259</v>
      </c>
      <c r="AI10" s="220">
        <f>AM175</f>
        <v>1263</v>
      </c>
      <c r="AJ10" s="15"/>
    </row>
    <row r="11" spans="1:36">
      <c r="A11" s="17">
        <v>19</v>
      </c>
      <c r="B11" s="17">
        <v>1</v>
      </c>
      <c r="C11" s="18">
        <f>'FF decision 1st 3 yrs'!AH6</f>
        <v>38470</v>
      </c>
      <c r="D11" s="125">
        <f>'FF decision 1st 3 yrs'!AI6</f>
        <v>39470</v>
      </c>
      <c r="E11" s="18">
        <f>'FF decision 1st 3 yrs'!AJ6</f>
        <v>40470</v>
      </c>
      <c r="F11" s="125">
        <f>'FF decision 1st 3 yrs'!AK6</f>
        <v>42470</v>
      </c>
      <c r="G11" s="125">
        <f>'FF decision 1st 3 yrs'!AL6</f>
        <v>44470</v>
      </c>
      <c r="H11" s="125">
        <f>'FF decision 1st 3 yrs'!AM6</f>
        <v>46470</v>
      </c>
      <c r="I11" s="125">
        <f>'FF decision 1st 3 yrs'!AN6</f>
        <v>48470</v>
      </c>
      <c r="J11" s="18">
        <f>'FF decision 1st 3 yrs'!AO6</f>
        <v>50470</v>
      </c>
      <c r="K11" s="18"/>
      <c r="L11" s="19"/>
      <c r="M11" s="17">
        <v>19</v>
      </c>
      <c r="N11" s="17">
        <v>1</v>
      </c>
      <c r="O11" s="18">
        <f t="shared" ref="O11:V11" si="0">O12-O173</f>
        <v>38975.9827</v>
      </c>
      <c r="P11" s="125">
        <f t="shared" si="0"/>
        <v>39984.082699999999</v>
      </c>
      <c r="Q11" s="18">
        <f t="shared" si="0"/>
        <v>40992.182699999998</v>
      </c>
      <c r="R11" s="125">
        <f t="shared" si="0"/>
        <v>43008.382700000002</v>
      </c>
      <c r="S11" s="125">
        <f t="shared" si="0"/>
        <v>45024.582699999999</v>
      </c>
      <c r="T11" s="125">
        <f t="shared" si="0"/>
        <v>47040.782699999996</v>
      </c>
      <c r="U11" s="125">
        <f t="shared" si="0"/>
        <v>49056.982699999993</v>
      </c>
      <c r="V11" s="18">
        <f t="shared" si="0"/>
        <v>51073.182700000005</v>
      </c>
      <c r="W11" s="18"/>
      <c r="X11" s="19"/>
      <c r="Y11" s="17">
        <v>19</v>
      </c>
      <c r="Z11" s="17">
        <v>1</v>
      </c>
      <c r="AA11" s="18">
        <f>AA12-AA173+200</f>
        <v>39766.415192740002</v>
      </c>
      <c r="AB11" s="125">
        <f t="shared" ref="AB11:AH11" si="1">AB12-AB173+200</f>
        <v>40780.765412739995</v>
      </c>
      <c r="AC11" s="18">
        <f t="shared" si="1"/>
        <v>41795.115632739995</v>
      </c>
      <c r="AD11" s="125">
        <f t="shared" si="1"/>
        <v>43823.816072739995</v>
      </c>
      <c r="AE11" s="125">
        <f t="shared" si="1"/>
        <v>45852.516512739996</v>
      </c>
      <c r="AF11" s="125">
        <f t="shared" si="1"/>
        <v>47881.216952739996</v>
      </c>
      <c r="AG11" s="125">
        <f t="shared" si="1"/>
        <v>49909.917392739997</v>
      </c>
      <c r="AH11" s="18">
        <f t="shared" si="1"/>
        <v>51938.617832739998</v>
      </c>
      <c r="AI11" s="18"/>
      <c r="AJ11" s="19"/>
    </row>
    <row r="12" spans="1:36">
      <c r="A12" s="17">
        <f t="shared" ref="A12:A29" si="2">+A11-1</f>
        <v>18</v>
      </c>
      <c r="B12" s="17">
        <f t="shared" ref="B12:B30" si="3">+B11+1</f>
        <v>2</v>
      </c>
      <c r="C12" s="18">
        <f>'FF decision 1st 3 yrs'!AH7</f>
        <v>39733</v>
      </c>
      <c r="D12" s="125">
        <f>'FF decision 1st 3 yrs'!AI7</f>
        <v>40733</v>
      </c>
      <c r="E12" s="18">
        <f>'FF decision 1st 3 yrs'!AJ7</f>
        <v>41733</v>
      </c>
      <c r="F12" s="125">
        <f>'FF decision 1st 3 yrs'!AK7</f>
        <v>43733</v>
      </c>
      <c r="G12" s="125">
        <f>'FF decision 1st 3 yrs'!AL7</f>
        <v>45733</v>
      </c>
      <c r="H12" s="125">
        <f>'FF decision 1st 3 yrs'!AM7</f>
        <v>47733</v>
      </c>
      <c r="I12" s="125">
        <f>'FF decision 1st 3 yrs'!AN7</f>
        <v>49733</v>
      </c>
      <c r="J12" s="18">
        <f>'FF decision 1st 3 yrs'!AO7</f>
        <v>51733</v>
      </c>
      <c r="K12" s="18"/>
      <c r="L12" s="19"/>
      <c r="M12" s="17">
        <f t="shared" ref="M12:M29" si="4">+M11-1</f>
        <v>18</v>
      </c>
      <c r="N12" s="17">
        <f t="shared" ref="N12:N30" si="5">+N11+1</f>
        <v>2</v>
      </c>
      <c r="O12" s="18">
        <f t="shared" ref="O12:V12" si="6">O13-O174</f>
        <v>40238.9827</v>
      </c>
      <c r="P12" s="125">
        <f t="shared" si="6"/>
        <v>41247.082699999999</v>
      </c>
      <c r="Q12" s="18">
        <f t="shared" si="6"/>
        <v>42255.182699999998</v>
      </c>
      <c r="R12" s="125">
        <f t="shared" si="6"/>
        <v>44271.382700000002</v>
      </c>
      <c r="S12" s="125">
        <f t="shared" si="6"/>
        <v>46287.582699999999</v>
      </c>
      <c r="T12" s="125">
        <f t="shared" si="6"/>
        <v>48303.782699999996</v>
      </c>
      <c r="U12" s="125">
        <f t="shared" si="6"/>
        <v>50319.982699999993</v>
      </c>
      <c r="V12" s="18">
        <f t="shared" si="6"/>
        <v>52336.182700000005</v>
      </c>
      <c r="W12" s="18"/>
      <c r="X12" s="19"/>
      <c r="Y12" s="17">
        <f t="shared" ref="Y12:Y29" si="7">+Y11-1</f>
        <v>18</v>
      </c>
      <c r="Z12" s="17">
        <f t="shared" ref="Z12:Z30" si="8">+Z11+1</f>
        <v>2</v>
      </c>
      <c r="AA12" s="18">
        <f>AA13-AA174+200</f>
        <v>40829.415192740002</v>
      </c>
      <c r="AB12" s="125">
        <f t="shared" ref="AB12:AH12" si="9">AB13-AB174+200</f>
        <v>41843.765412739995</v>
      </c>
      <c r="AC12" s="18">
        <f t="shared" si="9"/>
        <v>42858.115632739995</v>
      </c>
      <c r="AD12" s="125">
        <f t="shared" si="9"/>
        <v>44886.816072739995</v>
      </c>
      <c r="AE12" s="125">
        <f t="shared" si="9"/>
        <v>46915.516512739996</v>
      </c>
      <c r="AF12" s="125">
        <f t="shared" si="9"/>
        <v>48944.216952739996</v>
      </c>
      <c r="AG12" s="125">
        <f t="shared" si="9"/>
        <v>50972.917392739997</v>
      </c>
      <c r="AH12" s="18">
        <f t="shared" si="9"/>
        <v>53001.617832739998</v>
      </c>
      <c r="AI12" s="18"/>
      <c r="AJ12" s="19"/>
    </row>
    <row r="13" spans="1:36">
      <c r="A13" s="17">
        <f t="shared" si="2"/>
        <v>17</v>
      </c>
      <c r="B13" s="17">
        <f t="shared" si="3"/>
        <v>3</v>
      </c>
      <c r="C13" s="18">
        <f>'FF decision 1st 3 yrs'!AH8</f>
        <v>40996</v>
      </c>
      <c r="D13" s="125">
        <f>'FF decision 1st 3 yrs'!AI8</f>
        <v>41996</v>
      </c>
      <c r="E13" s="18">
        <f>'FF decision 1st 3 yrs'!AJ8</f>
        <v>42996</v>
      </c>
      <c r="F13" s="125">
        <f>'FF decision 1st 3 yrs'!AK8</f>
        <v>44996</v>
      </c>
      <c r="G13" s="125">
        <f>'FF decision 1st 3 yrs'!AL8</f>
        <v>46996</v>
      </c>
      <c r="H13" s="125">
        <f>'FF decision 1st 3 yrs'!AM8</f>
        <v>48996</v>
      </c>
      <c r="I13" s="125">
        <f>'FF decision 1st 3 yrs'!AN8</f>
        <v>50996</v>
      </c>
      <c r="J13" s="18">
        <f>'FF decision 1st 3 yrs'!AO8</f>
        <v>52996</v>
      </c>
      <c r="K13" s="18"/>
      <c r="L13" s="19"/>
      <c r="M13" s="17">
        <f t="shared" si="4"/>
        <v>17</v>
      </c>
      <c r="N13" s="17">
        <f t="shared" si="5"/>
        <v>3</v>
      </c>
      <c r="O13" s="18">
        <f t="shared" ref="O13:V13" si="10">O14-O175</f>
        <v>41501.9827</v>
      </c>
      <c r="P13" s="125">
        <f t="shared" si="10"/>
        <v>42510.082699999999</v>
      </c>
      <c r="Q13" s="18">
        <f t="shared" si="10"/>
        <v>43518.182699999998</v>
      </c>
      <c r="R13" s="125">
        <f t="shared" si="10"/>
        <v>45534.382700000002</v>
      </c>
      <c r="S13" s="125">
        <f t="shared" si="10"/>
        <v>47550.582699999999</v>
      </c>
      <c r="T13" s="125">
        <f t="shared" si="10"/>
        <v>49566.782699999996</v>
      </c>
      <c r="U13" s="125">
        <f t="shared" si="10"/>
        <v>51582.982699999993</v>
      </c>
      <c r="V13" s="18">
        <f t="shared" si="10"/>
        <v>53599.182700000005</v>
      </c>
      <c r="W13" s="18"/>
      <c r="X13" s="19"/>
      <c r="Y13" s="17">
        <f t="shared" si="7"/>
        <v>17</v>
      </c>
      <c r="Z13" s="17">
        <f t="shared" si="8"/>
        <v>3</v>
      </c>
      <c r="AA13" s="18">
        <f t="shared" ref="AA13:AA28" si="11">AA14-AA175</f>
        <v>41892.415192740002</v>
      </c>
      <c r="AB13" s="125">
        <f t="shared" ref="AB13:AB29" si="12">AB14-AB175</f>
        <v>42906.765412739995</v>
      </c>
      <c r="AC13" s="18">
        <f t="shared" ref="AC13:AC29" si="13">AC14-AC175</f>
        <v>43921.115632739995</v>
      </c>
      <c r="AD13" s="125">
        <f t="shared" ref="AD13:AD29" si="14">AD14-AD175</f>
        <v>45949.816072739995</v>
      </c>
      <c r="AE13" s="125">
        <f t="shared" ref="AE13:AE29" si="15">AE14-AE175</f>
        <v>47978.516512739996</v>
      </c>
      <c r="AF13" s="125">
        <f t="shared" ref="AF13:AF29" si="16">AF14-AF175</f>
        <v>50007.216952739996</v>
      </c>
      <c r="AG13" s="125">
        <f t="shared" ref="AG13:AG29" si="17">AG14-AG175</f>
        <v>52035.917392739997</v>
      </c>
      <c r="AH13" s="18">
        <f t="shared" ref="AH13:AH29" si="18">AH14-AH175</f>
        <v>54064.617832739998</v>
      </c>
      <c r="AI13" s="18"/>
      <c r="AJ13" s="19"/>
    </row>
    <row r="14" spans="1:36">
      <c r="A14" s="17">
        <f t="shared" si="2"/>
        <v>16</v>
      </c>
      <c r="B14" s="17">
        <f t="shared" si="3"/>
        <v>4</v>
      </c>
      <c r="C14" s="18">
        <f>'FF decision 1st 3 yrs'!AH9</f>
        <v>42259</v>
      </c>
      <c r="D14" s="125">
        <f>'FF decision 1st 3 yrs'!AI9</f>
        <v>43259</v>
      </c>
      <c r="E14" s="18">
        <f>'FF decision 1st 3 yrs'!AJ9</f>
        <v>44259</v>
      </c>
      <c r="F14" s="125">
        <f>'FF decision 1st 3 yrs'!AK9</f>
        <v>46259</v>
      </c>
      <c r="G14" s="125">
        <f>'FF decision 1st 3 yrs'!AL9</f>
        <v>48259</v>
      </c>
      <c r="H14" s="125">
        <f>'FF decision 1st 3 yrs'!AM9</f>
        <v>50259</v>
      </c>
      <c r="I14" s="125">
        <f>'FF decision 1st 3 yrs'!AN9</f>
        <v>52259</v>
      </c>
      <c r="J14" s="18">
        <f>'FF decision 1st 3 yrs'!AO9</f>
        <v>54259</v>
      </c>
      <c r="K14" s="18"/>
      <c r="L14" s="19"/>
      <c r="M14" s="17">
        <f t="shared" si="4"/>
        <v>16</v>
      </c>
      <c r="N14" s="17">
        <f t="shared" si="5"/>
        <v>4</v>
      </c>
      <c r="O14" s="18">
        <f t="shared" ref="O14:V14" si="19">O15-O176</f>
        <v>42764.9827</v>
      </c>
      <c r="P14" s="125">
        <f t="shared" si="19"/>
        <v>43773.082699999999</v>
      </c>
      <c r="Q14" s="18">
        <f t="shared" si="19"/>
        <v>44781.182699999998</v>
      </c>
      <c r="R14" s="125">
        <f t="shared" si="19"/>
        <v>46797.382700000002</v>
      </c>
      <c r="S14" s="125">
        <f t="shared" si="19"/>
        <v>48813.582699999999</v>
      </c>
      <c r="T14" s="125">
        <f t="shared" si="19"/>
        <v>50829.782699999996</v>
      </c>
      <c r="U14" s="125">
        <f t="shared" si="19"/>
        <v>52845.982699999993</v>
      </c>
      <c r="V14" s="18">
        <f t="shared" si="19"/>
        <v>54862.182700000005</v>
      </c>
      <c r="W14" s="18"/>
      <c r="X14" s="19"/>
      <c r="Y14" s="17">
        <f t="shared" si="7"/>
        <v>16</v>
      </c>
      <c r="Z14" s="17">
        <f t="shared" si="8"/>
        <v>4</v>
      </c>
      <c r="AA14" s="18">
        <f t="shared" si="11"/>
        <v>43155.415192740002</v>
      </c>
      <c r="AB14" s="125">
        <f t="shared" si="12"/>
        <v>44169.765412739995</v>
      </c>
      <c r="AC14" s="18">
        <f t="shared" si="13"/>
        <v>45184.115632739995</v>
      </c>
      <c r="AD14" s="125">
        <f t="shared" si="14"/>
        <v>47212.816072739995</v>
      </c>
      <c r="AE14" s="125">
        <f t="shared" si="15"/>
        <v>49241.516512739996</v>
      </c>
      <c r="AF14" s="125">
        <f t="shared" si="16"/>
        <v>51270.216952739996</v>
      </c>
      <c r="AG14" s="125">
        <f t="shared" si="17"/>
        <v>53298.917392739997</v>
      </c>
      <c r="AH14" s="18">
        <f t="shared" si="18"/>
        <v>55327.617832739998</v>
      </c>
      <c r="AI14" s="18"/>
      <c r="AJ14" s="19"/>
    </row>
    <row r="15" spans="1:36">
      <c r="A15" s="17">
        <f t="shared" si="2"/>
        <v>15</v>
      </c>
      <c r="B15" s="17">
        <f t="shared" si="3"/>
        <v>5</v>
      </c>
      <c r="C15" s="18">
        <f>'FF decision 1st 3 yrs'!AH10</f>
        <v>43522</v>
      </c>
      <c r="D15" s="125">
        <f>'FF decision 1st 3 yrs'!AI10</f>
        <v>44522</v>
      </c>
      <c r="E15" s="18">
        <f>'FF decision 1st 3 yrs'!AJ10</f>
        <v>45522</v>
      </c>
      <c r="F15" s="125">
        <f>'FF decision 1st 3 yrs'!AK10</f>
        <v>47522</v>
      </c>
      <c r="G15" s="125">
        <f>'FF decision 1st 3 yrs'!AL10</f>
        <v>49522</v>
      </c>
      <c r="H15" s="125">
        <f>'FF decision 1st 3 yrs'!AM10</f>
        <v>51522</v>
      </c>
      <c r="I15" s="125">
        <f>'FF decision 1st 3 yrs'!AN10</f>
        <v>53522</v>
      </c>
      <c r="J15" s="18">
        <f>'FF decision 1st 3 yrs'!AO10</f>
        <v>55522</v>
      </c>
      <c r="K15" s="18"/>
      <c r="L15" s="19"/>
      <c r="M15" s="17">
        <f t="shared" si="4"/>
        <v>15</v>
      </c>
      <c r="N15" s="17">
        <f t="shared" si="5"/>
        <v>5</v>
      </c>
      <c r="O15" s="18">
        <f t="shared" ref="O15:V15" si="20">O16-O177</f>
        <v>44027.9827</v>
      </c>
      <c r="P15" s="125">
        <f t="shared" si="20"/>
        <v>45036.082699999999</v>
      </c>
      <c r="Q15" s="18">
        <f t="shared" si="20"/>
        <v>46044.182699999998</v>
      </c>
      <c r="R15" s="125">
        <f t="shared" si="20"/>
        <v>48060.382700000002</v>
      </c>
      <c r="S15" s="125">
        <f t="shared" si="20"/>
        <v>50076.582699999999</v>
      </c>
      <c r="T15" s="125">
        <f t="shared" si="20"/>
        <v>52092.782699999996</v>
      </c>
      <c r="U15" s="125">
        <f t="shared" si="20"/>
        <v>54108.982699999993</v>
      </c>
      <c r="V15" s="18">
        <f t="shared" si="20"/>
        <v>56125.182700000005</v>
      </c>
      <c r="W15" s="18"/>
      <c r="X15" s="19"/>
      <c r="Y15" s="17">
        <f t="shared" si="7"/>
        <v>15</v>
      </c>
      <c r="Z15" s="17">
        <f t="shared" si="8"/>
        <v>5</v>
      </c>
      <c r="AA15" s="18">
        <f t="shared" si="11"/>
        <v>44418.415192740002</v>
      </c>
      <c r="AB15" s="125">
        <f t="shared" si="12"/>
        <v>45432.765412739995</v>
      </c>
      <c r="AC15" s="18">
        <f t="shared" si="13"/>
        <v>46447.115632739995</v>
      </c>
      <c r="AD15" s="125">
        <f t="shared" si="14"/>
        <v>48475.816072739995</v>
      </c>
      <c r="AE15" s="125">
        <f t="shared" si="15"/>
        <v>50504.516512739996</v>
      </c>
      <c r="AF15" s="125">
        <f t="shared" si="16"/>
        <v>52533.216952739996</v>
      </c>
      <c r="AG15" s="125">
        <f t="shared" si="17"/>
        <v>54561.917392739997</v>
      </c>
      <c r="AH15" s="18">
        <f t="shared" si="18"/>
        <v>56590.617832739998</v>
      </c>
      <c r="AI15" s="18"/>
      <c r="AJ15" s="19"/>
    </row>
    <row r="16" spans="1:36">
      <c r="A16" s="17">
        <f t="shared" si="2"/>
        <v>14</v>
      </c>
      <c r="B16" s="17">
        <f t="shared" si="3"/>
        <v>6</v>
      </c>
      <c r="C16" s="18">
        <f>'FF decision 1st 3 yrs'!AH11</f>
        <v>44785</v>
      </c>
      <c r="D16" s="125">
        <f>'FF decision 1st 3 yrs'!AI11</f>
        <v>45785</v>
      </c>
      <c r="E16" s="18">
        <f>'FF decision 1st 3 yrs'!AJ11</f>
        <v>46785</v>
      </c>
      <c r="F16" s="125">
        <f>'FF decision 1st 3 yrs'!AK11</f>
        <v>48785</v>
      </c>
      <c r="G16" s="125">
        <f>'FF decision 1st 3 yrs'!AL11</f>
        <v>50785</v>
      </c>
      <c r="H16" s="125">
        <f>'FF decision 1st 3 yrs'!AM11</f>
        <v>52785</v>
      </c>
      <c r="I16" s="125">
        <f>'FF decision 1st 3 yrs'!AN11</f>
        <v>54785</v>
      </c>
      <c r="J16" s="18">
        <f>'FF decision 1st 3 yrs'!AO11</f>
        <v>56785</v>
      </c>
      <c r="K16" s="18"/>
      <c r="L16" s="19"/>
      <c r="M16" s="17">
        <f t="shared" si="4"/>
        <v>14</v>
      </c>
      <c r="N16" s="17">
        <f t="shared" si="5"/>
        <v>6</v>
      </c>
      <c r="O16" s="18">
        <f t="shared" ref="O16:V16" si="21">O17-O178</f>
        <v>45290.9827</v>
      </c>
      <c r="P16" s="125">
        <f t="shared" si="21"/>
        <v>46299.082699999999</v>
      </c>
      <c r="Q16" s="18">
        <f t="shared" si="21"/>
        <v>47307.182699999998</v>
      </c>
      <c r="R16" s="125">
        <f t="shared" si="21"/>
        <v>49323.382700000002</v>
      </c>
      <c r="S16" s="125">
        <f t="shared" si="21"/>
        <v>51339.582699999999</v>
      </c>
      <c r="T16" s="125">
        <f t="shared" si="21"/>
        <v>53355.782699999996</v>
      </c>
      <c r="U16" s="125">
        <f t="shared" si="21"/>
        <v>55371.982699999993</v>
      </c>
      <c r="V16" s="18">
        <f t="shared" si="21"/>
        <v>57388.182700000005</v>
      </c>
      <c r="W16" s="18"/>
      <c r="X16" s="19"/>
      <c r="Y16" s="17">
        <f t="shared" si="7"/>
        <v>14</v>
      </c>
      <c r="Z16" s="17">
        <f t="shared" si="8"/>
        <v>6</v>
      </c>
      <c r="AA16" s="18">
        <f t="shared" si="11"/>
        <v>45681.415192740002</v>
      </c>
      <c r="AB16" s="125">
        <f t="shared" si="12"/>
        <v>46695.765412739995</v>
      </c>
      <c r="AC16" s="18">
        <f t="shared" si="13"/>
        <v>47710.115632739995</v>
      </c>
      <c r="AD16" s="125">
        <f t="shared" si="14"/>
        <v>49738.816072739995</v>
      </c>
      <c r="AE16" s="125">
        <f t="shared" si="15"/>
        <v>51767.516512739996</v>
      </c>
      <c r="AF16" s="125">
        <f t="shared" si="16"/>
        <v>53796.216952739996</v>
      </c>
      <c r="AG16" s="125">
        <f t="shared" si="17"/>
        <v>55824.917392739997</v>
      </c>
      <c r="AH16" s="18">
        <f t="shared" si="18"/>
        <v>57853.617832739998</v>
      </c>
      <c r="AI16" s="18"/>
      <c r="AJ16" s="19"/>
    </row>
    <row r="17" spans="1:36">
      <c r="A17" s="17">
        <f t="shared" si="2"/>
        <v>13</v>
      </c>
      <c r="B17" s="17">
        <f t="shared" si="3"/>
        <v>7</v>
      </c>
      <c r="C17" s="18">
        <f>'FF decision 1st 3 yrs'!AH12</f>
        <v>46048</v>
      </c>
      <c r="D17" s="125">
        <f>'FF decision 1st 3 yrs'!AI12</f>
        <v>47048</v>
      </c>
      <c r="E17" s="18">
        <f>'FF decision 1st 3 yrs'!AJ12</f>
        <v>48048</v>
      </c>
      <c r="F17" s="125">
        <f>'FF decision 1st 3 yrs'!AK12</f>
        <v>50048</v>
      </c>
      <c r="G17" s="125">
        <f>'FF decision 1st 3 yrs'!AL12</f>
        <v>52048</v>
      </c>
      <c r="H17" s="125">
        <f>'FF decision 1st 3 yrs'!AM12</f>
        <v>54048</v>
      </c>
      <c r="I17" s="125">
        <f>'FF decision 1st 3 yrs'!AN12</f>
        <v>56048</v>
      </c>
      <c r="J17" s="18">
        <f>'FF decision 1st 3 yrs'!AO12</f>
        <v>58048</v>
      </c>
      <c r="K17" s="18"/>
      <c r="L17" s="19"/>
      <c r="M17" s="17">
        <f t="shared" si="4"/>
        <v>13</v>
      </c>
      <c r="N17" s="17">
        <f t="shared" si="5"/>
        <v>7</v>
      </c>
      <c r="O17" s="18">
        <f t="shared" ref="O17:V17" si="22">O18-O179</f>
        <v>46553.9827</v>
      </c>
      <c r="P17" s="125">
        <f t="shared" si="22"/>
        <v>47562.082699999999</v>
      </c>
      <c r="Q17" s="18">
        <f t="shared" si="22"/>
        <v>48570.182699999998</v>
      </c>
      <c r="R17" s="125">
        <f t="shared" si="22"/>
        <v>50586.382700000002</v>
      </c>
      <c r="S17" s="125">
        <f t="shared" si="22"/>
        <v>52602.582699999999</v>
      </c>
      <c r="T17" s="125">
        <f t="shared" si="22"/>
        <v>54618.782699999996</v>
      </c>
      <c r="U17" s="125">
        <f t="shared" si="22"/>
        <v>56634.982699999993</v>
      </c>
      <c r="V17" s="18">
        <f t="shared" si="22"/>
        <v>58651.182700000005</v>
      </c>
      <c r="W17" s="18"/>
      <c r="X17" s="19"/>
      <c r="Y17" s="17">
        <f t="shared" si="7"/>
        <v>13</v>
      </c>
      <c r="Z17" s="17">
        <f t="shared" si="8"/>
        <v>7</v>
      </c>
      <c r="AA17" s="18">
        <f t="shared" si="11"/>
        <v>46944.415192740002</v>
      </c>
      <c r="AB17" s="125">
        <f t="shared" si="12"/>
        <v>47958.765412739995</v>
      </c>
      <c r="AC17" s="18">
        <f t="shared" si="13"/>
        <v>48973.115632739995</v>
      </c>
      <c r="AD17" s="125">
        <f t="shared" si="14"/>
        <v>51001.816072739995</v>
      </c>
      <c r="AE17" s="125">
        <f t="shared" si="15"/>
        <v>53030.516512739996</v>
      </c>
      <c r="AF17" s="125">
        <f t="shared" si="16"/>
        <v>55059.216952739996</v>
      </c>
      <c r="AG17" s="125">
        <f t="shared" si="17"/>
        <v>57087.917392739997</v>
      </c>
      <c r="AH17" s="18">
        <f t="shared" si="18"/>
        <v>59116.617832739998</v>
      </c>
      <c r="AI17" s="18"/>
      <c r="AJ17" s="19"/>
    </row>
    <row r="18" spans="1:36">
      <c r="A18" s="17">
        <f t="shared" si="2"/>
        <v>12</v>
      </c>
      <c r="B18" s="17">
        <f t="shared" si="3"/>
        <v>8</v>
      </c>
      <c r="C18" s="18">
        <f>'FF decision 1st 3 yrs'!AH13</f>
        <v>47311</v>
      </c>
      <c r="D18" s="125">
        <f>'FF decision 1st 3 yrs'!AI13</f>
        <v>48311</v>
      </c>
      <c r="E18" s="18">
        <f>'FF decision 1st 3 yrs'!AJ13</f>
        <v>49311</v>
      </c>
      <c r="F18" s="125">
        <f>'FF decision 1st 3 yrs'!AK13</f>
        <v>51311</v>
      </c>
      <c r="G18" s="125">
        <f>'FF decision 1st 3 yrs'!AL13</f>
        <v>53311</v>
      </c>
      <c r="H18" s="125">
        <f>'FF decision 1st 3 yrs'!AM13</f>
        <v>55311</v>
      </c>
      <c r="I18" s="125">
        <f>'FF decision 1st 3 yrs'!AN13</f>
        <v>57311</v>
      </c>
      <c r="J18" s="18">
        <f>'FF decision 1st 3 yrs'!AO13</f>
        <v>59311</v>
      </c>
      <c r="K18" s="18"/>
      <c r="L18" s="19"/>
      <c r="M18" s="17">
        <f t="shared" si="4"/>
        <v>12</v>
      </c>
      <c r="N18" s="17">
        <f t="shared" si="5"/>
        <v>8</v>
      </c>
      <c r="O18" s="18">
        <f t="shared" ref="O18:V18" si="23">O19-O180</f>
        <v>47816.9827</v>
      </c>
      <c r="P18" s="125">
        <f t="shared" si="23"/>
        <v>48825.082699999999</v>
      </c>
      <c r="Q18" s="18">
        <f t="shared" si="23"/>
        <v>49833.182699999998</v>
      </c>
      <c r="R18" s="125">
        <f t="shared" si="23"/>
        <v>51849.382700000002</v>
      </c>
      <c r="S18" s="125">
        <f t="shared" si="23"/>
        <v>53865.582699999999</v>
      </c>
      <c r="T18" s="125">
        <f t="shared" si="23"/>
        <v>55881.782699999996</v>
      </c>
      <c r="U18" s="125">
        <f t="shared" si="23"/>
        <v>57897.982699999993</v>
      </c>
      <c r="V18" s="18">
        <f t="shared" si="23"/>
        <v>59914.182700000005</v>
      </c>
      <c r="W18" s="18"/>
      <c r="X18" s="19"/>
      <c r="Y18" s="17">
        <f t="shared" si="7"/>
        <v>12</v>
      </c>
      <c r="Z18" s="17">
        <f t="shared" si="8"/>
        <v>8</v>
      </c>
      <c r="AA18" s="18">
        <f t="shared" si="11"/>
        <v>48207.415192740002</v>
      </c>
      <c r="AB18" s="125">
        <f t="shared" si="12"/>
        <v>49221.765412739995</v>
      </c>
      <c r="AC18" s="18">
        <f t="shared" si="13"/>
        <v>50236.115632739995</v>
      </c>
      <c r="AD18" s="125">
        <f t="shared" si="14"/>
        <v>52264.816072739995</v>
      </c>
      <c r="AE18" s="125">
        <f t="shared" si="15"/>
        <v>54293.516512739996</v>
      </c>
      <c r="AF18" s="125">
        <f t="shared" si="16"/>
        <v>56322.216952739996</v>
      </c>
      <c r="AG18" s="125">
        <f t="shared" si="17"/>
        <v>58350.917392739997</v>
      </c>
      <c r="AH18" s="18">
        <f t="shared" si="18"/>
        <v>60379.617832739998</v>
      </c>
      <c r="AI18" s="18"/>
      <c r="AJ18" s="19"/>
    </row>
    <row r="19" spans="1:36">
      <c r="A19" s="17">
        <f t="shared" si="2"/>
        <v>11</v>
      </c>
      <c r="B19" s="17">
        <f t="shared" si="3"/>
        <v>9</v>
      </c>
      <c r="C19" s="18">
        <f>'FF decision 1st 3 yrs'!AH14</f>
        <v>48574</v>
      </c>
      <c r="D19" s="125">
        <f>'FF decision 1st 3 yrs'!AI14</f>
        <v>49574</v>
      </c>
      <c r="E19" s="18">
        <f>'FF decision 1st 3 yrs'!AJ14</f>
        <v>50574</v>
      </c>
      <c r="F19" s="125">
        <f>'FF decision 1st 3 yrs'!AK14</f>
        <v>52574</v>
      </c>
      <c r="G19" s="125">
        <f>'FF decision 1st 3 yrs'!AL14</f>
        <v>54574</v>
      </c>
      <c r="H19" s="125">
        <f>'FF decision 1st 3 yrs'!AM14</f>
        <v>56574</v>
      </c>
      <c r="I19" s="125">
        <f>'FF decision 1st 3 yrs'!AN14</f>
        <v>58574</v>
      </c>
      <c r="J19" s="18">
        <f>'FF decision 1st 3 yrs'!AO14</f>
        <v>60574</v>
      </c>
      <c r="K19" s="18"/>
      <c r="L19" s="19"/>
      <c r="M19" s="17">
        <f t="shared" si="4"/>
        <v>11</v>
      </c>
      <c r="N19" s="17">
        <f t="shared" si="5"/>
        <v>9</v>
      </c>
      <c r="O19" s="18">
        <f t="shared" ref="O19:V19" si="24">O20-O181</f>
        <v>49079.9827</v>
      </c>
      <c r="P19" s="125">
        <f t="shared" si="24"/>
        <v>50088.082699999999</v>
      </c>
      <c r="Q19" s="18">
        <f t="shared" si="24"/>
        <v>51096.182699999998</v>
      </c>
      <c r="R19" s="125">
        <f t="shared" si="24"/>
        <v>53112.382700000002</v>
      </c>
      <c r="S19" s="125">
        <f t="shared" si="24"/>
        <v>55128.582699999999</v>
      </c>
      <c r="T19" s="125">
        <f t="shared" si="24"/>
        <v>57144.782699999996</v>
      </c>
      <c r="U19" s="125">
        <f t="shared" si="24"/>
        <v>59160.982699999993</v>
      </c>
      <c r="V19" s="18">
        <f t="shared" si="24"/>
        <v>61177.182700000005</v>
      </c>
      <c r="W19" s="18"/>
      <c r="X19" s="19"/>
      <c r="Y19" s="17">
        <f t="shared" si="7"/>
        <v>11</v>
      </c>
      <c r="Z19" s="17">
        <f t="shared" si="8"/>
        <v>9</v>
      </c>
      <c r="AA19" s="18">
        <f t="shared" si="11"/>
        <v>49470.415192740002</v>
      </c>
      <c r="AB19" s="125">
        <f t="shared" si="12"/>
        <v>50484.765412739995</v>
      </c>
      <c r="AC19" s="18">
        <f t="shared" si="13"/>
        <v>51499.115632739995</v>
      </c>
      <c r="AD19" s="125">
        <f t="shared" si="14"/>
        <v>53527.816072739995</v>
      </c>
      <c r="AE19" s="125">
        <f t="shared" si="15"/>
        <v>55556.516512739996</v>
      </c>
      <c r="AF19" s="125">
        <f t="shared" si="16"/>
        <v>57585.216952739996</v>
      </c>
      <c r="AG19" s="125">
        <f t="shared" si="17"/>
        <v>59613.917392739997</v>
      </c>
      <c r="AH19" s="18">
        <f t="shared" si="18"/>
        <v>61642.617832739998</v>
      </c>
      <c r="AI19" s="18"/>
      <c r="AJ19" s="19"/>
    </row>
    <row r="20" spans="1:36">
      <c r="A20" s="17">
        <f t="shared" si="2"/>
        <v>10</v>
      </c>
      <c r="B20" s="17">
        <f t="shared" si="3"/>
        <v>10</v>
      </c>
      <c r="C20" s="18">
        <f>'FF decision 1st 3 yrs'!AH15</f>
        <v>49837</v>
      </c>
      <c r="D20" s="125">
        <f>'FF decision 1st 3 yrs'!AI15</f>
        <v>50837</v>
      </c>
      <c r="E20" s="18">
        <f>'FF decision 1st 3 yrs'!AJ15</f>
        <v>51837</v>
      </c>
      <c r="F20" s="125">
        <f>'FF decision 1st 3 yrs'!AK15</f>
        <v>53837</v>
      </c>
      <c r="G20" s="125">
        <f>'FF decision 1st 3 yrs'!AL15</f>
        <v>55837</v>
      </c>
      <c r="H20" s="125">
        <f>'FF decision 1st 3 yrs'!AM15</f>
        <v>57837</v>
      </c>
      <c r="I20" s="125">
        <f>'FF decision 1st 3 yrs'!AN15</f>
        <v>59837</v>
      </c>
      <c r="J20" s="18">
        <f>'FF decision 1st 3 yrs'!AO15</f>
        <v>61837</v>
      </c>
      <c r="K20" s="18"/>
      <c r="L20" s="19"/>
      <c r="M20" s="17">
        <f t="shared" si="4"/>
        <v>10</v>
      </c>
      <c r="N20" s="17">
        <f t="shared" si="5"/>
        <v>10</v>
      </c>
      <c r="O20" s="18">
        <f t="shared" ref="O20:V20" si="25">O21-O182</f>
        <v>50342.9827</v>
      </c>
      <c r="P20" s="125">
        <f t="shared" si="25"/>
        <v>51351.082699999999</v>
      </c>
      <c r="Q20" s="18">
        <f t="shared" si="25"/>
        <v>52359.182699999998</v>
      </c>
      <c r="R20" s="125">
        <f t="shared" si="25"/>
        <v>54375.382700000002</v>
      </c>
      <c r="S20" s="125">
        <f t="shared" si="25"/>
        <v>56391.582699999999</v>
      </c>
      <c r="T20" s="125">
        <f t="shared" si="25"/>
        <v>58407.782699999996</v>
      </c>
      <c r="U20" s="125">
        <f t="shared" si="25"/>
        <v>60423.982699999993</v>
      </c>
      <c r="V20" s="18">
        <f t="shared" si="25"/>
        <v>62440.182700000005</v>
      </c>
      <c r="W20" s="18"/>
      <c r="X20" s="19"/>
      <c r="Y20" s="17">
        <f t="shared" si="7"/>
        <v>10</v>
      </c>
      <c r="Z20" s="17">
        <f t="shared" si="8"/>
        <v>10</v>
      </c>
      <c r="AA20" s="18">
        <f t="shared" si="11"/>
        <v>50733.415192740002</v>
      </c>
      <c r="AB20" s="125">
        <f t="shared" si="12"/>
        <v>51747.765412739995</v>
      </c>
      <c r="AC20" s="18">
        <f t="shared" si="13"/>
        <v>52762.115632739995</v>
      </c>
      <c r="AD20" s="125">
        <f t="shared" si="14"/>
        <v>54790.816072739995</v>
      </c>
      <c r="AE20" s="125">
        <f t="shared" si="15"/>
        <v>56819.516512739996</v>
      </c>
      <c r="AF20" s="125">
        <f t="shared" si="16"/>
        <v>58848.216952739996</v>
      </c>
      <c r="AG20" s="125">
        <f t="shared" si="17"/>
        <v>60876.917392739997</v>
      </c>
      <c r="AH20" s="18">
        <f t="shared" si="18"/>
        <v>62905.617832739998</v>
      </c>
      <c r="AI20" s="18"/>
      <c r="AJ20" s="19"/>
    </row>
    <row r="21" spans="1:36">
      <c r="A21" s="17">
        <f t="shared" si="2"/>
        <v>9</v>
      </c>
      <c r="B21" s="17">
        <f t="shared" si="3"/>
        <v>11</v>
      </c>
      <c r="C21" s="18">
        <f>'FF decision 1st 3 yrs'!AH16</f>
        <v>51100</v>
      </c>
      <c r="D21" s="125">
        <f>'FF decision 1st 3 yrs'!AI16</f>
        <v>52100</v>
      </c>
      <c r="E21" s="18">
        <f>'FF decision 1st 3 yrs'!AJ16</f>
        <v>53100</v>
      </c>
      <c r="F21" s="125">
        <f>'FF decision 1st 3 yrs'!AK16</f>
        <v>55100</v>
      </c>
      <c r="G21" s="125">
        <f>'FF decision 1st 3 yrs'!AL16</f>
        <v>57100</v>
      </c>
      <c r="H21" s="125">
        <f>'FF decision 1st 3 yrs'!AM16</f>
        <v>59100</v>
      </c>
      <c r="I21" s="125">
        <f>'FF decision 1st 3 yrs'!AN16</f>
        <v>61100</v>
      </c>
      <c r="J21" s="18">
        <f>'FF decision 1st 3 yrs'!AO16</f>
        <v>63100</v>
      </c>
      <c r="K21" s="18"/>
      <c r="L21" s="19"/>
      <c r="M21" s="17">
        <f t="shared" si="4"/>
        <v>9</v>
      </c>
      <c r="N21" s="17">
        <f t="shared" si="5"/>
        <v>11</v>
      </c>
      <c r="O21" s="18">
        <f t="shared" ref="O21:V21" si="26">O22-O183</f>
        <v>51605.9827</v>
      </c>
      <c r="P21" s="125">
        <f t="shared" si="26"/>
        <v>52614.082699999999</v>
      </c>
      <c r="Q21" s="18">
        <f t="shared" si="26"/>
        <v>53622.182699999998</v>
      </c>
      <c r="R21" s="125">
        <f t="shared" si="26"/>
        <v>55638.382700000002</v>
      </c>
      <c r="S21" s="125">
        <f t="shared" si="26"/>
        <v>57654.582699999999</v>
      </c>
      <c r="T21" s="125">
        <f t="shared" si="26"/>
        <v>59670.782699999996</v>
      </c>
      <c r="U21" s="125">
        <f t="shared" si="26"/>
        <v>61686.982699999993</v>
      </c>
      <c r="V21" s="18">
        <f t="shared" si="26"/>
        <v>63703.182700000005</v>
      </c>
      <c r="W21" s="18"/>
      <c r="X21" s="19"/>
      <c r="Y21" s="17">
        <f t="shared" si="7"/>
        <v>9</v>
      </c>
      <c r="Z21" s="17">
        <f t="shared" si="8"/>
        <v>11</v>
      </c>
      <c r="AA21" s="18">
        <f t="shared" si="11"/>
        <v>51996.415192740002</v>
      </c>
      <c r="AB21" s="125">
        <f t="shared" si="12"/>
        <v>53010.765412739995</v>
      </c>
      <c r="AC21" s="18">
        <f t="shared" si="13"/>
        <v>54025.115632739995</v>
      </c>
      <c r="AD21" s="125">
        <f t="shared" si="14"/>
        <v>56053.816072739995</v>
      </c>
      <c r="AE21" s="125">
        <f t="shared" si="15"/>
        <v>58082.516512739996</v>
      </c>
      <c r="AF21" s="125">
        <f t="shared" si="16"/>
        <v>60111.216952739996</v>
      </c>
      <c r="AG21" s="125">
        <f t="shared" si="17"/>
        <v>62139.917392739997</v>
      </c>
      <c r="AH21" s="18">
        <f t="shared" si="18"/>
        <v>64168.617832739998</v>
      </c>
      <c r="AI21" s="18"/>
      <c r="AJ21" s="19"/>
    </row>
    <row r="22" spans="1:36">
      <c r="A22" s="17">
        <f t="shared" si="2"/>
        <v>8</v>
      </c>
      <c r="B22" s="17">
        <f t="shared" si="3"/>
        <v>12</v>
      </c>
      <c r="C22" s="18">
        <f>'FF decision 1st 3 yrs'!AH17</f>
        <v>52363</v>
      </c>
      <c r="D22" s="125">
        <f>'FF decision 1st 3 yrs'!AI17</f>
        <v>53363</v>
      </c>
      <c r="E22" s="18">
        <f>'FF decision 1st 3 yrs'!AJ17</f>
        <v>54363</v>
      </c>
      <c r="F22" s="125">
        <f>'FF decision 1st 3 yrs'!AK17</f>
        <v>56363</v>
      </c>
      <c r="G22" s="125">
        <f>'FF decision 1st 3 yrs'!AL17</f>
        <v>58363</v>
      </c>
      <c r="H22" s="125">
        <f>'FF decision 1st 3 yrs'!AM17</f>
        <v>60363</v>
      </c>
      <c r="I22" s="125">
        <f>'FF decision 1st 3 yrs'!AN17</f>
        <v>62363</v>
      </c>
      <c r="J22" s="18">
        <f>'FF decision 1st 3 yrs'!AO17</f>
        <v>64363</v>
      </c>
      <c r="K22" s="18"/>
      <c r="L22" s="19"/>
      <c r="M22" s="17">
        <f t="shared" si="4"/>
        <v>8</v>
      </c>
      <c r="N22" s="17">
        <f t="shared" si="5"/>
        <v>12</v>
      </c>
      <c r="O22" s="18">
        <f t="shared" ref="O22:V22" si="27">O23-O184</f>
        <v>52868.9827</v>
      </c>
      <c r="P22" s="125">
        <f t="shared" si="27"/>
        <v>53877.082699999999</v>
      </c>
      <c r="Q22" s="18">
        <f t="shared" si="27"/>
        <v>54885.182699999998</v>
      </c>
      <c r="R22" s="125">
        <f t="shared" si="27"/>
        <v>56901.382700000002</v>
      </c>
      <c r="S22" s="125">
        <f t="shared" si="27"/>
        <v>58917.582699999999</v>
      </c>
      <c r="T22" s="125">
        <f t="shared" si="27"/>
        <v>60933.782699999996</v>
      </c>
      <c r="U22" s="125">
        <f t="shared" si="27"/>
        <v>62949.982699999993</v>
      </c>
      <c r="V22" s="18">
        <f t="shared" si="27"/>
        <v>64966.182700000005</v>
      </c>
      <c r="W22" s="18"/>
      <c r="X22" s="19"/>
      <c r="Y22" s="17">
        <f t="shared" si="7"/>
        <v>8</v>
      </c>
      <c r="Z22" s="17">
        <f t="shared" si="8"/>
        <v>12</v>
      </c>
      <c r="AA22" s="18">
        <f t="shared" si="11"/>
        <v>53259.415192740002</v>
      </c>
      <c r="AB22" s="125">
        <f t="shared" si="12"/>
        <v>54273.765412739995</v>
      </c>
      <c r="AC22" s="18">
        <f t="shared" si="13"/>
        <v>55288.115632739995</v>
      </c>
      <c r="AD22" s="125">
        <f t="shared" si="14"/>
        <v>57316.816072739995</v>
      </c>
      <c r="AE22" s="125">
        <f t="shared" si="15"/>
        <v>59345.516512739996</v>
      </c>
      <c r="AF22" s="125">
        <f t="shared" si="16"/>
        <v>61374.216952739996</v>
      </c>
      <c r="AG22" s="125">
        <f t="shared" si="17"/>
        <v>63402.917392739997</v>
      </c>
      <c r="AH22" s="18">
        <f t="shared" si="18"/>
        <v>65431.617832739998</v>
      </c>
      <c r="AI22" s="18"/>
      <c r="AJ22" s="19"/>
    </row>
    <row r="23" spans="1:36">
      <c r="A23" s="17">
        <f t="shared" si="2"/>
        <v>7</v>
      </c>
      <c r="B23" s="17">
        <f t="shared" si="3"/>
        <v>13</v>
      </c>
      <c r="C23" s="18">
        <f>'FF decision 1st 3 yrs'!AH18</f>
        <v>53626</v>
      </c>
      <c r="D23" s="125">
        <f>'FF decision 1st 3 yrs'!AI18</f>
        <v>54626</v>
      </c>
      <c r="E23" s="18">
        <f>'FF decision 1st 3 yrs'!AJ18</f>
        <v>55626</v>
      </c>
      <c r="F23" s="125">
        <f>'FF decision 1st 3 yrs'!AK18</f>
        <v>57626</v>
      </c>
      <c r="G23" s="125">
        <f>'FF decision 1st 3 yrs'!AL18</f>
        <v>59626</v>
      </c>
      <c r="H23" s="125">
        <f>'FF decision 1st 3 yrs'!AM18</f>
        <v>61626</v>
      </c>
      <c r="I23" s="125">
        <f>'FF decision 1st 3 yrs'!AN18</f>
        <v>63626</v>
      </c>
      <c r="J23" s="18">
        <f>'FF decision 1st 3 yrs'!AO18</f>
        <v>65626</v>
      </c>
      <c r="K23" s="18"/>
      <c r="L23" s="19"/>
      <c r="M23" s="17">
        <f t="shared" si="4"/>
        <v>7</v>
      </c>
      <c r="N23" s="17">
        <f t="shared" si="5"/>
        <v>13</v>
      </c>
      <c r="O23" s="18">
        <f t="shared" ref="O23:V23" si="28">O24-O185</f>
        <v>54131.9827</v>
      </c>
      <c r="P23" s="125">
        <f t="shared" si="28"/>
        <v>55140.082699999999</v>
      </c>
      <c r="Q23" s="18">
        <f t="shared" si="28"/>
        <v>56148.182699999998</v>
      </c>
      <c r="R23" s="125">
        <f t="shared" si="28"/>
        <v>58164.382700000002</v>
      </c>
      <c r="S23" s="125">
        <f t="shared" si="28"/>
        <v>60180.582699999999</v>
      </c>
      <c r="T23" s="125">
        <f t="shared" si="28"/>
        <v>62196.782699999996</v>
      </c>
      <c r="U23" s="125">
        <f t="shared" si="28"/>
        <v>64212.982699999993</v>
      </c>
      <c r="V23" s="18">
        <f t="shared" si="28"/>
        <v>66229.182700000005</v>
      </c>
      <c r="W23" s="18"/>
      <c r="X23" s="19"/>
      <c r="Y23" s="17">
        <f t="shared" si="7"/>
        <v>7</v>
      </c>
      <c r="Z23" s="17">
        <f t="shared" si="8"/>
        <v>13</v>
      </c>
      <c r="AA23" s="18">
        <f t="shared" si="11"/>
        <v>54522.415192740002</v>
      </c>
      <c r="AB23" s="125">
        <f t="shared" si="12"/>
        <v>55536.765412739995</v>
      </c>
      <c r="AC23" s="18">
        <f t="shared" si="13"/>
        <v>56551.115632739995</v>
      </c>
      <c r="AD23" s="125">
        <f t="shared" si="14"/>
        <v>58579.816072739995</v>
      </c>
      <c r="AE23" s="125">
        <f t="shared" si="15"/>
        <v>60608.516512739996</v>
      </c>
      <c r="AF23" s="125">
        <f t="shared" si="16"/>
        <v>62637.216952739996</v>
      </c>
      <c r="AG23" s="125">
        <f t="shared" si="17"/>
        <v>64665.917392739997</v>
      </c>
      <c r="AH23" s="18">
        <f t="shared" si="18"/>
        <v>66694.617832739998</v>
      </c>
      <c r="AI23" s="18"/>
      <c r="AJ23" s="19"/>
    </row>
    <row r="24" spans="1:36">
      <c r="A24" s="17">
        <f t="shared" si="2"/>
        <v>6</v>
      </c>
      <c r="B24" s="17">
        <f t="shared" si="3"/>
        <v>14</v>
      </c>
      <c r="C24" s="18">
        <f>'FF decision 1st 3 yrs'!AH19</f>
        <v>54889</v>
      </c>
      <c r="D24" s="125">
        <f>'FF decision 1st 3 yrs'!AI19</f>
        <v>55889</v>
      </c>
      <c r="E24" s="18">
        <f>'FF decision 1st 3 yrs'!AJ19</f>
        <v>56889</v>
      </c>
      <c r="F24" s="125">
        <f>'FF decision 1st 3 yrs'!AK19</f>
        <v>58889</v>
      </c>
      <c r="G24" s="125">
        <f>'FF decision 1st 3 yrs'!AL19</f>
        <v>60889</v>
      </c>
      <c r="H24" s="125">
        <f>'FF decision 1st 3 yrs'!AM19</f>
        <v>62889</v>
      </c>
      <c r="I24" s="125">
        <f>'FF decision 1st 3 yrs'!AN19</f>
        <v>64889</v>
      </c>
      <c r="J24" s="18">
        <f>'FF decision 1st 3 yrs'!AO19</f>
        <v>66889</v>
      </c>
      <c r="K24" s="18"/>
      <c r="L24" s="19"/>
      <c r="M24" s="17">
        <f t="shared" si="4"/>
        <v>6</v>
      </c>
      <c r="N24" s="17">
        <f t="shared" si="5"/>
        <v>14</v>
      </c>
      <c r="O24" s="18">
        <f t="shared" ref="O24:V24" si="29">O25-O186</f>
        <v>55394.9827</v>
      </c>
      <c r="P24" s="125">
        <f t="shared" si="29"/>
        <v>56403.082699999999</v>
      </c>
      <c r="Q24" s="18">
        <f t="shared" si="29"/>
        <v>57411.182699999998</v>
      </c>
      <c r="R24" s="125">
        <f t="shared" si="29"/>
        <v>59427.382700000002</v>
      </c>
      <c r="S24" s="125">
        <f t="shared" si="29"/>
        <v>61443.582699999999</v>
      </c>
      <c r="T24" s="125">
        <f t="shared" si="29"/>
        <v>63459.782699999996</v>
      </c>
      <c r="U24" s="125">
        <f t="shared" si="29"/>
        <v>65475.982699999993</v>
      </c>
      <c r="V24" s="18">
        <f t="shared" si="29"/>
        <v>67492.182700000005</v>
      </c>
      <c r="W24" s="18"/>
      <c r="X24" s="19"/>
      <c r="Y24" s="17">
        <f t="shared" si="7"/>
        <v>6</v>
      </c>
      <c r="Z24" s="17">
        <f t="shared" si="8"/>
        <v>14</v>
      </c>
      <c r="AA24" s="18">
        <f t="shared" si="11"/>
        <v>55785.415192740002</v>
      </c>
      <c r="AB24" s="125">
        <f t="shared" si="12"/>
        <v>56799.765412739995</v>
      </c>
      <c r="AC24" s="18">
        <f t="shared" si="13"/>
        <v>57814.115632739995</v>
      </c>
      <c r="AD24" s="125">
        <f t="shared" si="14"/>
        <v>59842.816072739995</v>
      </c>
      <c r="AE24" s="125">
        <f t="shared" si="15"/>
        <v>61871.516512739996</v>
      </c>
      <c r="AF24" s="125">
        <f t="shared" si="16"/>
        <v>63900.216952739996</v>
      </c>
      <c r="AG24" s="125">
        <f t="shared" si="17"/>
        <v>65928.917392739997</v>
      </c>
      <c r="AH24" s="18">
        <f t="shared" si="18"/>
        <v>67957.617832739998</v>
      </c>
      <c r="AI24" s="18"/>
      <c r="AJ24" s="19"/>
    </row>
    <row r="25" spans="1:36">
      <c r="A25" s="17">
        <f t="shared" si="2"/>
        <v>5</v>
      </c>
      <c r="B25" s="17">
        <f t="shared" si="3"/>
        <v>15</v>
      </c>
      <c r="C25" s="18">
        <f>'FF decision 1st 3 yrs'!AH20</f>
        <v>56152</v>
      </c>
      <c r="D25" s="125">
        <f>'FF decision 1st 3 yrs'!AI20</f>
        <v>57152</v>
      </c>
      <c r="E25" s="18">
        <f>'FF decision 1st 3 yrs'!AJ20</f>
        <v>58152</v>
      </c>
      <c r="F25" s="125">
        <f>'FF decision 1st 3 yrs'!AK20</f>
        <v>60152</v>
      </c>
      <c r="G25" s="125">
        <f>'FF decision 1st 3 yrs'!AL20</f>
        <v>62152</v>
      </c>
      <c r="H25" s="125">
        <f>'FF decision 1st 3 yrs'!AM20</f>
        <v>64152</v>
      </c>
      <c r="I25" s="125">
        <f>'FF decision 1st 3 yrs'!AN20</f>
        <v>66152</v>
      </c>
      <c r="J25" s="18">
        <f>'FF decision 1st 3 yrs'!AO20</f>
        <v>68152</v>
      </c>
      <c r="K25" s="18"/>
      <c r="L25" s="19"/>
      <c r="M25" s="17">
        <f t="shared" si="4"/>
        <v>5</v>
      </c>
      <c r="N25" s="17">
        <f t="shared" si="5"/>
        <v>15</v>
      </c>
      <c r="O25" s="18">
        <f t="shared" ref="O25:V25" si="30">O26-O187</f>
        <v>56657.9827</v>
      </c>
      <c r="P25" s="125">
        <f t="shared" si="30"/>
        <v>57666.082699999999</v>
      </c>
      <c r="Q25" s="18">
        <f t="shared" si="30"/>
        <v>58674.182699999998</v>
      </c>
      <c r="R25" s="125">
        <f t="shared" si="30"/>
        <v>60690.382700000002</v>
      </c>
      <c r="S25" s="125">
        <f t="shared" si="30"/>
        <v>62706.582699999999</v>
      </c>
      <c r="T25" s="125">
        <f t="shared" si="30"/>
        <v>64722.782699999996</v>
      </c>
      <c r="U25" s="125">
        <f t="shared" si="30"/>
        <v>66738.982699999993</v>
      </c>
      <c r="V25" s="18">
        <f t="shared" si="30"/>
        <v>68755.182700000005</v>
      </c>
      <c r="W25" s="18"/>
      <c r="X25" s="19"/>
      <c r="Y25" s="17">
        <f t="shared" si="7"/>
        <v>5</v>
      </c>
      <c r="Z25" s="17">
        <f t="shared" si="8"/>
        <v>15</v>
      </c>
      <c r="AA25" s="18">
        <f t="shared" si="11"/>
        <v>57048.415192740002</v>
      </c>
      <c r="AB25" s="125">
        <f t="shared" si="12"/>
        <v>58062.765412739995</v>
      </c>
      <c r="AC25" s="18">
        <f t="shared" si="13"/>
        <v>59077.115632739995</v>
      </c>
      <c r="AD25" s="125">
        <f t="shared" si="14"/>
        <v>61105.816072739995</v>
      </c>
      <c r="AE25" s="125">
        <f t="shared" si="15"/>
        <v>63134.516512739996</v>
      </c>
      <c r="AF25" s="125">
        <f t="shared" si="16"/>
        <v>65163.216952739996</v>
      </c>
      <c r="AG25" s="125">
        <f t="shared" si="17"/>
        <v>67191.917392739997</v>
      </c>
      <c r="AH25" s="18">
        <f t="shared" si="18"/>
        <v>69220.617832739998</v>
      </c>
      <c r="AI25" s="18"/>
      <c r="AJ25" s="19"/>
    </row>
    <row r="26" spans="1:36">
      <c r="A26" s="17">
        <f t="shared" si="2"/>
        <v>4</v>
      </c>
      <c r="B26" s="17">
        <f t="shared" si="3"/>
        <v>16</v>
      </c>
      <c r="C26" s="18">
        <f>'FF decision 1st 3 yrs'!AH21</f>
        <v>57415</v>
      </c>
      <c r="D26" s="125">
        <f>'FF decision 1st 3 yrs'!AI21</f>
        <v>58415</v>
      </c>
      <c r="E26" s="18">
        <f>'FF decision 1st 3 yrs'!AJ21</f>
        <v>59415</v>
      </c>
      <c r="F26" s="125">
        <f>'FF decision 1st 3 yrs'!AK21</f>
        <v>61415</v>
      </c>
      <c r="G26" s="125">
        <f>'FF decision 1st 3 yrs'!AL21</f>
        <v>63415</v>
      </c>
      <c r="H26" s="125">
        <f>'FF decision 1st 3 yrs'!AM21</f>
        <v>65415</v>
      </c>
      <c r="I26" s="125">
        <f>'FF decision 1st 3 yrs'!AN21</f>
        <v>67415</v>
      </c>
      <c r="J26" s="18">
        <f>'FF decision 1st 3 yrs'!AO21</f>
        <v>69415</v>
      </c>
      <c r="K26" s="18"/>
      <c r="L26" s="19"/>
      <c r="M26" s="17">
        <f t="shared" si="4"/>
        <v>4</v>
      </c>
      <c r="N26" s="17">
        <f t="shared" si="5"/>
        <v>16</v>
      </c>
      <c r="O26" s="18">
        <f t="shared" ref="O26:V26" si="31">O27-O188</f>
        <v>57920.9827</v>
      </c>
      <c r="P26" s="125">
        <f t="shared" si="31"/>
        <v>58929.082699999999</v>
      </c>
      <c r="Q26" s="18">
        <f t="shared" si="31"/>
        <v>59937.182699999998</v>
      </c>
      <c r="R26" s="125">
        <f t="shared" si="31"/>
        <v>61953.382700000002</v>
      </c>
      <c r="S26" s="125">
        <f t="shared" si="31"/>
        <v>63969.582699999999</v>
      </c>
      <c r="T26" s="125">
        <f t="shared" si="31"/>
        <v>65985.782699999996</v>
      </c>
      <c r="U26" s="125">
        <f t="shared" si="31"/>
        <v>68001.982699999993</v>
      </c>
      <c r="V26" s="18">
        <f t="shared" si="31"/>
        <v>70018.182700000005</v>
      </c>
      <c r="W26" s="18"/>
      <c r="X26" s="19"/>
      <c r="Y26" s="17">
        <f t="shared" si="7"/>
        <v>4</v>
      </c>
      <c r="Z26" s="17">
        <f t="shared" si="8"/>
        <v>16</v>
      </c>
      <c r="AA26" s="18">
        <f t="shared" si="11"/>
        <v>58311.415192740002</v>
      </c>
      <c r="AB26" s="125">
        <f t="shared" si="12"/>
        <v>59325.765412739995</v>
      </c>
      <c r="AC26" s="18">
        <f t="shared" si="13"/>
        <v>60340.115632739995</v>
      </c>
      <c r="AD26" s="125">
        <f t="shared" si="14"/>
        <v>62368.816072739995</v>
      </c>
      <c r="AE26" s="125">
        <f t="shared" si="15"/>
        <v>64397.516512739996</v>
      </c>
      <c r="AF26" s="125">
        <f t="shared" si="16"/>
        <v>66426.216952739996</v>
      </c>
      <c r="AG26" s="125">
        <f t="shared" si="17"/>
        <v>68454.917392739997</v>
      </c>
      <c r="AH26" s="18">
        <f t="shared" si="18"/>
        <v>70483.617832739998</v>
      </c>
      <c r="AI26" s="18"/>
      <c r="AJ26" s="19"/>
    </row>
    <row r="27" spans="1:36">
      <c r="A27" s="17">
        <f t="shared" si="2"/>
        <v>3</v>
      </c>
      <c r="B27" s="17">
        <f t="shared" si="3"/>
        <v>17</v>
      </c>
      <c r="C27" s="18">
        <f>'FF decision 1st 3 yrs'!AH22</f>
        <v>58678</v>
      </c>
      <c r="D27" s="125">
        <f>'FF decision 1st 3 yrs'!AI22</f>
        <v>59678</v>
      </c>
      <c r="E27" s="18">
        <f>'FF decision 1st 3 yrs'!AJ22</f>
        <v>60678</v>
      </c>
      <c r="F27" s="125">
        <f>'FF decision 1st 3 yrs'!AK22</f>
        <v>62678</v>
      </c>
      <c r="G27" s="125">
        <f>'FF decision 1st 3 yrs'!AL22</f>
        <v>64678</v>
      </c>
      <c r="H27" s="125">
        <f>'FF decision 1st 3 yrs'!AM22</f>
        <v>66678</v>
      </c>
      <c r="I27" s="125">
        <f>'FF decision 1st 3 yrs'!AN22</f>
        <v>68678</v>
      </c>
      <c r="J27" s="18">
        <f>'FF decision 1st 3 yrs'!AO22</f>
        <v>70678</v>
      </c>
      <c r="K27" s="18"/>
      <c r="L27" s="19"/>
      <c r="M27" s="17">
        <f t="shared" si="4"/>
        <v>3</v>
      </c>
      <c r="N27" s="17">
        <f t="shared" si="5"/>
        <v>17</v>
      </c>
      <c r="O27" s="18">
        <f t="shared" ref="O27:V27" si="32">O28-O189</f>
        <v>59183.9827</v>
      </c>
      <c r="P27" s="125">
        <f t="shared" si="32"/>
        <v>60192.082699999999</v>
      </c>
      <c r="Q27" s="18">
        <f t="shared" si="32"/>
        <v>61200.182699999998</v>
      </c>
      <c r="R27" s="125">
        <f t="shared" si="32"/>
        <v>63216.382700000002</v>
      </c>
      <c r="S27" s="125">
        <f t="shared" si="32"/>
        <v>65232.582699999999</v>
      </c>
      <c r="T27" s="125">
        <f t="shared" si="32"/>
        <v>67248.782699999996</v>
      </c>
      <c r="U27" s="125">
        <f t="shared" si="32"/>
        <v>69264.982699999993</v>
      </c>
      <c r="V27" s="18">
        <f t="shared" si="32"/>
        <v>71281.182700000005</v>
      </c>
      <c r="W27" s="18"/>
      <c r="X27" s="19"/>
      <c r="Y27" s="17">
        <f t="shared" si="7"/>
        <v>3</v>
      </c>
      <c r="Z27" s="17">
        <f t="shared" si="8"/>
        <v>17</v>
      </c>
      <c r="AA27" s="18">
        <f t="shared" si="11"/>
        <v>59574.415192740002</v>
      </c>
      <c r="AB27" s="125">
        <f t="shared" si="12"/>
        <v>60588.765412739995</v>
      </c>
      <c r="AC27" s="18">
        <f t="shared" si="13"/>
        <v>61603.115632739995</v>
      </c>
      <c r="AD27" s="125">
        <f t="shared" si="14"/>
        <v>63631.816072739995</v>
      </c>
      <c r="AE27" s="125">
        <f t="shared" si="15"/>
        <v>65660.516512739996</v>
      </c>
      <c r="AF27" s="125">
        <f t="shared" si="16"/>
        <v>67689.216952739996</v>
      </c>
      <c r="AG27" s="125">
        <f t="shared" si="17"/>
        <v>69717.917392739997</v>
      </c>
      <c r="AH27" s="18">
        <f t="shared" si="18"/>
        <v>71746.617832739998</v>
      </c>
      <c r="AI27" s="18"/>
      <c r="AJ27" s="19"/>
    </row>
    <row r="28" spans="1:36">
      <c r="A28" s="17">
        <f t="shared" si="2"/>
        <v>2</v>
      </c>
      <c r="B28" s="17">
        <f t="shared" si="3"/>
        <v>18</v>
      </c>
      <c r="C28" s="18">
        <f>'FF decision 1st 3 yrs'!AH23</f>
        <v>59941</v>
      </c>
      <c r="D28" s="125">
        <f>'FF decision 1st 3 yrs'!AI23</f>
        <v>60941</v>
      </c>
      <c r="E28" s="18">
        <f>'FF decision 1st 3 yrs'!AJ23</f>
        <v>61941</v>
      </c>
      <c r="F28" s="125">
        <f>'FF decision 1st 3 yrs'!AK23</f>
        <v>63941</v>
      </c>
      <c r="G28" s="125">
        <f>'FF decision 1st 3 yrs'!AL23</f>
        <v>65941</v>
      </c>
      <c r="H28" s="125">
        <f>'FF decision 1st 3 yrs'!AM23</f>
        <v>67941</v>
      </c>
      <c r="I28" s="125">
        <f>'FF decision 1st 3 yrs'!AN23</f>
        <v>69941</v>
      </c>
      <c r="J28" s="18">
        <f>'FF decision 1st 3 yrs'!AO23</f>
        <v>71941</v>
      </c>
      <c r="K28" s="18"/>
      <c r="L28" s="19"/>
      <c r="M28" s="17">
        <f t="shared" si="4"/>
        <v>2</v>
      </c>
      <c r="N28" s="17">
        <f t="shared" si="5"/>
        <v>18</v>
      </c>
      <c r="O28" s="18">
        <f t="shared" ref="O28:V28" si="33">O29-O190</f>
        <v>60446.9827</v>
      </c>
      <c r="P28" s="125">
        <f t="shared" si="33"/>
        <v>61455.082699999999</v>
      </c>
      <c r="Q28" s="18">
        <f t="shared" si="33"/>
        <v>62463.182699999998</v>
      </c>
      <c r="R28" s="125">
        <f t="shared" si="33"/>
        <v>64479.382700000002</v>
      </c>
      <c r="S28" s="125">
        <f t="shared" si="33"/>
        <v>66495.582699999999</v>
      </c>
      <c r="T28" s="125">
        <f t="shared" si="33"/>
        <v>68511.782699999996</v>
      </c>
      <c r="U28" s="125">
        <f t="shared" si="33"/>
        <v>70527.982699999993</v>
      </c>
      <c r="V28" s="18">
        <f t="shared" si="33"/>
        <v>72544.182700000005</v>
      </c>
      <c r="W28" s="18"/>
      <c r="X28" s="19"/>
      <c r="Y28" s="17">
        <f t="shared" si="7"/>
        <v>2</v>
      </c>
      <c r="Z28" s="17">
        <f t="shared" si="8"/>
        <v>18</v>
      </c>
      <c r="AA28" s="18">
        <f t="shared" si="11"/>
        <v>60837.415192740002</v>
      </c>
      <c r="AB28" s="125">
        <f t="shared" si="12"/>
        <v>61851.765412739995</v>
      </c>
      <c r="AC28" s="18">
        <f t="shared" si="13"/>
        <v>62866.115632739995</v>
      </c>
      <c r="AD28" s="125">
        <f t="shared" si="14"/>
        <v>64894.816072739995</v>
      </c>
      <c r="AE28" s="125">
        <f t="shared" si="15"/>
        <v>66923.516512739996</v>
      </c>
      <c r="AF28" s="125">
        <f t="shared" si="16"/>
        <v>68952.216952739996</v>
      </c>
      <c r="AG28" s="125">
        <f t="shared" si="17"/>
        <v>70980.917392739997</v>
      </c>
      <c r="AH28" s="18">
        <f t="shared" si="18"/>
        <v>73009.617832739998</v>
      </c>
      <c r="AI28" s="18"/>
      <c r="AJ28" s="19"/>
    </row>
    <row r="29" spans="1:36">
      <c r="A29" s="17">
        <f t="shared" si="2"/>
        <v>1</v>
      </c>
      <c r="B29" s="17">
        <f t="shared" si="3"/>
        <v>19</v>
      </c>
      <c r="C29" s="18">
        <f>'FF decision 1st 3 yrs'!AH24</f>
        <v>61204</v>
      </c>
      <c r="D29" s="125">
        <f>'FF decision 1st 3 yrs'!AI24</f>
        <v>62204</v>
      </c>
      <c r="E29" s="18">
        <f>'FF decision 1st 3 yrs'!AJ24</f>
        <v>63204</v>
      </c>
      <c r="F29" s="125">
        <f>'FF decision 1st 3 yrs'!AK24</f>
        <v>65204</v>
      </c>
      <c r="G29" s="125">
        <f>'FF decision 1st 3 yrs'!AL24</f>
        <v>67204</v>
      </c>
      <c r="H29" s="125">
        <f>'FF decision 1st 3 yrs'!AM24</f>
        <v>69204</v>
      </c>
      <c r="I29" s="125">
        <f>'FF decision 1st 3 yrs'!AN24</f>
        <v>71204</v>
      </c>
      <c r="J29" s="18">
        <f>'FF decision 1st 3 yrs'!AO24</f>
        <v>73204</v>
      </c>
      <c r="K29" s="18"/>
      <c r="L29" s="19"/>
      <c r="M29" s="17">
        <f t="shared" si="4"/>
        <v>1</v>
      </c>
      <c r="N29" s="17">
        <f t="shared" si="5"/>
        <v>19</v>
      </c>
      <c r="O29" s="18">
        <f>O30-O191</f>
        <v>61709.9827</v>
      </c>
      <c r="P29" s="125">
        <f t="shared" ref="P29:V29" si="34">P30-P191</f>
        <v>62718.082699999999</v>
      </c>
      <c r="Q29" s="18">
        <f t="shared" si="34"/>
        <v>63726.182699999998</v>
      </c>
      <c r="R29" s="125">
        <f t="shared" si="34"/>
        <v>65742.382700000002</v>
      </c>
      <c r="S29" s="125">
        <f t="shared" si="34"/>
        <v>67758.582699999999</v>
      </c>
      <c r="T29" s="125">
        <f t="shared" si="34"/>
        <v>69774.782699999996</v>
      </c>
      <c r="U29" s="125">
        <f t="shared" si="34"/>
        <v>71790.982699999993</v>
      </c>
      <c r="V29" s="18">
        <f t="shared" si="34"/>
        <v>73807.182700000005</v>
      </c>
      <c r="W29" s="18"/>
      <c r="X29" s="19"/>
      <c r="Y29" s="17">
        <f t="shared" si="7"/>
        <v>1</v>
      </c>
      <c r="Z29" s="17">
        <f t="shared" si="8"/>
        <v>19</v>
      </c>
      <c r="AA29" s="18">
        <f>AA30-AA191</f>
        <v>62100.415192740002</v>
      </c>
      <c r="AB29" s="125">
        <f t="shared" si="12"/>
        <v>63114.765412739995</v>
      </c>
      <c r="AC29" s="18">
        <f t="shared" si="13"/>
        <v>64129.115632739995</v>
      </c>
      <c r="AD29" s="125">
        <f t="shared" si="14"/>
        <v>66157.816072739995</v>
      </c>
      <c r="AE29" s="125">
        <f t="shared" si="15"/>
        <v>68186.516512739996</v>
      </c>
      <c r="AF29" s="125">
        <f t="shared" si="16"/>
        <v>70215.216952739996</v>
      </c>
      <c r="AG29" s="125">
        <f t="shared" si="17"/>
        <v>72243.917392739997</v>
      </c>
      <c r="AH29" s="18">
        <f t="shared" si="18"/>
        <v>74272.617832739998</v>
      </c>
      <c r="AI29" s="18"/>
      <c r="AJ29" s="19"/>
    </row>
    <row r="30" spans="1:36">
      <c r="A30" s="22" t="s">
        <v>17</v>
      </c>
      <c r="B30" s="17">
        <f t="shared" si="3"/>
        <v>20</v>
      </c>
      <c r="C30" s="18">
        <f>'FF decision 1st 3 yrs'!AH25</f>
        <v>62467</v>
      </c>
      <c r="D30" s="125">
        <f>'FF decision 1st 3 yrs'!AI25</f>
        <v>63467</v>
      </c>
      <c r="E30" s="18">
        <f>'FF decision 1st 3 yrs'!AJ25</f>
        <v>64467</v>
      </c>
      <c r="F30" s="125">
        <f>'FF decision 1st 3 yrs'!AK25</f>
        <v>66467</v>
      </c>
      <c r="G30" s="125">
        <f>'FF decision 1st 3 yrs'!AL25</f>
        <v>68467</v>
      </c>
      <c r="H30" s="125">
        <f>'FF decision 1st 3 yrs'!AM25</f>
        <v>70467</v>
      </c>
      <c r="I30" s="125">
        <f>'FF decision 1st 3 yrs'!AN25</f>
        <v>72467</v>
      </c>
      <c r="J30" s="18">
        <f>'FF decision 1st 3 yrs'!AO25</f>
        <v>74467</v>
      </c>
      <c r="K30" s="18"/>
      <c r="L30" s="19"/>
      <c r="M30" s="22" t="s">
        <v>17</v>
      </c>
      <c r="N30" s="17">
        <f t="shared" si="5"/>
        <v>20</v>
      </c>
      <c r="O30" s="18">
        <f>C30*(1+$M$8)</f>
        <v>62972.9827</v>
      </c>
      <c r="P30" s="125">
        <f>D30*(1+$M$8)</f>
        <v>63981.082699999999</v>
      </c>
      <c r="Q30" s="18">
        <f t="shared" ref="Q30:V30" si="35">E30*(1+$M$8)</f>
        <v>64989.182699999998</v>
      </c>
      <c r="R30" s="125">
        <f t="shared" si="35"/>
        <v>67005.382700000002</v>
      </c>
      <c r="S30" s="125">
        <f t="shared" si="35"/>
        <v>69021.582699999999</v>
      </c>
      <c r="T30" s="125">
        <f t="shared" si="35"/>
        <v>71037.782699999996</v>
      </c>
      <c r="U30" s="125">
        <f t="shared" si="35"/>
        <v>73053.982699999993</v>
      </c>
      <c r="V30" s="124">
        <f t="shared" si="35"/>
        <v>75070.182700000005</v>
      </c>
      <c r="W30" s="18"/>
      <c r="X30" s="19"/>
      <c r="Y30" s="22" t="s">
        <v>17</v>
      </c>
      <c r="Z30" s="17">
        <f t="shared" si="8"/>
        <v>20</v>
      </c>
      <c r="AA30" s="18">
        <f>O30*(1+$Y$8)</f>
        <v>63363.415192740002</v>
      </c>
      <c r="AB30" s="125">
        <f t="shared" ref="AB30:AH30" si="36">P30*(1+$Y$8)</f>
        <v>64377.765412739995</v>
      </c>
      <c r="AC30" s="18">
        <f t="shared" si="36"/>
        <v>65392.115632739995</v>
      </c>
      <c r="AD30" s="125">
        <f t="shared" si="36"/>
        <v>67420.816072739995</v>
      </c>
      <c r="AE30" s="125">
        <f t="shared" si="36"/>
        <v>69449.516512739996</v>
      </c>
      <c r="AF30" s="125">
        <f t="shared" si="36"/>
        <v>71478.216952739996</v>
      </c>
      <c r="AG30" s="125">
        <f t="shared" si="36"/>
        <v>73506.917392739997</v>
      </c>
      <c r="AH30" s="18">
        <f t="shared" si="36"/>
        <v>75535.617832739998</v>
      </c>
      <c r="AI30" s="18"/>
      <c r="AJ30" s="19"/>
    </row>
    <row r="31" spans="1:36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7"/>
      <c r="N31" s="17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17"/>
      <c r="Z31" s="17"/>
      <c r="AA31" s="18"/>
      <c r="AB31" s="18"/>
      <c r="AC31" s="18"/>
      <c r="AD31" s="18"/>
      <c r="AE31" s="18"/>
      <c r="AF31" s="18"/>
      <c r="AG31" s="18"/>
      <c r="AH31" s="18"/>
      <c r="AI31" s="18"/>
      <c r="AJ31" s="19"/>
    </row>
    <row r="32" spans="1:36">
      <c r="A32" s="201" t="s">
        <v>291</v>
      </c>
      <c r="B32" s="202"/>
      <c r="C32" s="203">
        <f>'FF decision 1st 3 yrs'!S163</f>
        <v>64535.248071620001</v>
      </c>
      <c r="D32" s="203"/>
      <c r="E32" s="203">
        <f>'FF decision 1st 3 yrs'!S170</f>
        <v>66845.711457619997</v>
      </c>
      <c r="F32" s="203"/>
      <c r="G32" s="203"/>
      <c r="H32" s="203"/>
      <c r="I32" s="203"/>
      <c r="J32" s="203"/>
      <c r="K32" s="18"/>
      <c r="L32" s="19"/>
      <c r="M32" s="201" t="s">
        <v>291</v>
      </c>
      <c r="N32" s="205"/>
      <c r="O32" s="203">
        <f>C32*(1+$M$8)</f>
        <v>65057.983581000124</v>
      </c>
      <c r="P32" s="203"/>
      <c r="Q32" s="203">
        <f t="shared" ref="Q32:Q38" si="37">E32*(1+$M$8)</f>
        <v>67387.161720426724</v>
      </c>
      <c r="R32" s="203"/>
      <c r="S32" s="203"/>
      <c r="T32" s="203"/>
      <c r="U32" s="203"/>
      <c r="V32" s="203"/>
      <c r="W32" s="18"/>
      <c r="X32" s="19"/>
      <c r="Y32" s="195" t="str">
        <f>M32</f>
        <v>Grandfathered</v>
      </c>
      <c r="Z32" s="17"/>
      <c r="AA32" s="203">
        <f>O32*(1+$Y$8)</f>
        <v>65461.343079202321</v>
      </c>
      <c r="AB32" s="203"/>
      <c r="AC32" s="203">
        <f t="shared" ref="AC32:AC38" si="38">Q32*(1+$Y$8)</f>
        <v>67804.96212309337</v>
      </c>
      <c r="AD32" s="203"/>
      <c r="AE32" s="203"/>
      <c r="AF32" s="203"/>
      <c r="AG32" s="203"/>
      <c r="AH32" s="203"/>
      <c r="AI32" s="18"/>
      <c r="AJ32" s="19"/>
    </row>
    <row r="33" spans="1:36">
      <c r="A33" s="202"/>
      <c r="B33" s="202"/>
      <c r="C33" s="203">
        <f>'FF decision 1st 3 yrs'!S164</f>
        <v>64535.248071620001</v>
      </c>
      <c r="D33" s="203"/>
      <c r="E33" s="203">
        <f>'FF decision 1st 3 yrs'!S171</f>
        <v>67685.879961619998</v>
      </c>
      <c r="F33" s="203"/>
      <c r="G33" s="203"/>
      <c r="H33" s="203"/>
      <c r="I33" s="203"/>
      <c r="J33" s="203"/>
      <c r="K33" s="18"/>
      <c r="L33" s="19"/>
      <c r="M33" s="205"/>
      <c r="N33" s="205"/>
      <c r="O33" s="203">
        <f t="shared" ref="O33:O36" si="39">C33*(1+$M$8)</f>
        <v>65057.983581000124</v>
      </c>
      <c r="P33" s="203"/>
      <c r="Q33" s="203">
        <f t="shared" si="37"/>
        <v>68234.135589309124</v>
      </c>
      <c r="R33" s="203"/>
      <c r="S33" s="203"/>
      <c r="T33" s="203"/>
      <c r="U33" s="203"/>
      <c r="V33" s="203"/>
      <c r="W33" s="18"/>
      <c r="X33" s="19"/>
      <c r="Y33" s="17"/>
      <c r="Z33" s="17"/>
      <c r="AA33" s="203">
        <f t="shared" ref="AA33:AA36" si="40">O33*(1+$Y$8)</f>
        <v>65461.343079202321</v>
      </c>
      <c r="AB33" s="203"/>
      <c r="AC33" s="203">
        <f t="shared" si="38"/>
        <v>68657.187229962845</v>
      </c>
      <c r="AD33" s="203"/>
      <c r="AE33" s="203"/>
      <c r="AF33" s="203"/>
      <c r="AG33" s="203"/>
      <c r="AH33" s="203"/>
      <c r="AI33" s="18"/>
      <c r="AJ33" s="19"/>
    </row>
    <row r="34" spans="1:36">
      <c r="A34" s="202"/>
      <c r="B34" s="202"/>
      <c r="C34" s="203">
        <f>'FF decision 1st 3 yrs'!S165</f>
        <v>65145.420447650002</v>
      </c>
      <c r="D34" s="203"/>
      <c r="E34" s="203">
        <f>'FF decision 1st 3 yrs'!S172</f>
        <v>68864.216288480005</v>
      </c>
      <c r="F34" s="203"/>
      <c r="G34" s="203"/>
      <c r="H34" s="203"/>
      <c r="I34" s="203"/>
      <c r="J34" s="203"/>
      <c r="K34" s="18"/>
      <c r="L34" s="19"/>
      <c r="M34" s="205"/>
      <c r="N34" s="205"/>
      <c r="O34" s="203">
        <f t="shared" si="39"/>
        <v>65673.098353275971</v>
      </c>
      <c r="P34" s="203"/>
      <c r="Q34" s="203">
        <f t="shared" si="37"/>
        <v>69422.016440416686</v>
      </c>
      <c r="R34" s="203"/>
      <c r="S34" s="203"/>
      <c r="T34" s="203"/>
      <c r="U34" s="203"/>
      <c r="V34" s="203"/>
      <c r="W34" s="18"/>
      <c r="X34" s="19"/>
      <c r="Y34" s="17"/>
      <c r="Z34" s="17"/>
      <c r="AA34" s="203">
        <f t="shared" si="40"/>
        <v>66080.271563066286</v>
      </c>
      <c r="AB34" s="203"/>
      <c r="AC34" s="203">
        <f t="shared" si="38"/>
        <v>69852.432942347266</v>
      </c>
      <c r="AD34" s="203"/>
      <c r="AE34" s="203"/>
      <c r="AF34" s="203"/>
      <c r="AG34" s="203"/>
      <c r="AH34" s="203"/>
      <c r="AI34" s="18"/>
      <c r="AJ34" s="19"/>
    </row>
    <row r="35" spans="1:36">
      <c r="A35" s="202"/>
      <c r="B35" s="202"/>
      <c r="C35" s="203">
        <f>'FF decision 1st 3 yrs'!S166</f>
        <v>65145.420447650002</v>
      </c>
      <c r="D35" s="203"/>
      <c r="E35" s="203">
        <f>'FF decision 1st 3 yrs'!S173</f>
        <v>69673.928684209997</v>
      </c>
      <c r="F35" s="203"/>
      <c r="G35" s="203"/>
      <c r="H35" s="203"/>
      <c r="I35" s="203"/>
      <c r="J35" s="203"/>
      <c r="K35" s="18"/>
      <c r="L35" s="19"/>
      <c r="M35" s="205"/>
      <c r="N35" s="205"/>
      <c r="O35" s="203">
        <f t="shared" si="39"/>
        <v>65673.098353275971</v>
      </c>
      <c r="P35" s="203"/>
      <c r="Q35" s="203">
        <f t="shared" si="37"/>
        <v>70238.287506552093</v>
      </c>
      <c r="R35" s="203"/>
      <c r="S35" s="203"/>
      <c r="T35" s="203"/>
      <c r="U35" s="203"/>
      <c r="V35" s="203"/>
      <c r="W35" s="18"/>
      <c r="X35" s="19"/>
      <c r="Y35" s="17"/>
      <c r="Z35" s="17"/>
      <c r="AA35" s="203">
        <f t="shared" si="40"/>
        <v>66080.271563066286</v>
      </c>
      <c r="AB35" s="203"/>
      <c r="AC35" s="203">
        <f t="shared" si="38"/>
        <v>70673.764889092708</v>
      </c>
      <c r="AD35" s="203"/>
      <c r="AE35" s="203"/>
      <c r="AF35" s="203"/>
      <c r="AG35" s="203"/>
      <c r="AH35" s="203"/>
      <c r="AI35" s="18"/>
      <c r="AJ35" s="19"/>
    </row>
    <row r="36" spans="1:36">
      <c r="A36" s="202"/>
      <c r="B36" s="202"/>
      <c r="C36" s="203">
        <f>'FF decision 1st 3 yrs'!S167</f>
        <v>74165.67954872</v>
      </c>
      <c r="D36" s="203"/>
      <c r="E36" s="203">
        <f>'FF decision 1st 3 yrs'!S174</f>
        <v>69704.384792480007</v>
      </c>
      <c r="F36" s="203"/>
      <c r="G36" s="203"/>
      <c r="H36" s="203"/>
      <c r="I36" s="203"/>
      <c r="J36" s="203"/>
      <c r="K36" s="18"/>
      <c r="L36" s="19"/>
      <c r="M36" s="205"/>
      <c r="N36" s="205"/>
      <c r="O36" s="203">
        <f t="shared" si="39"/>
        <v>74766.421553064632</v>
      </c>
      <c r="P36" s="203"/>
      <c r="Q36" s="203">
        <f t="shared" si="37"/>
        <v>70268.990309299101</v>
      </c>
      <c r="R36" s="203"/>
      <c r="S36" s="203"/>
      <c r="T36" s="203"/>
      <c r="U36" s="203"/>
      <c r="V36" s="203"/>
      <c r="W36" s="18"/>
      <c r="X36" s="19"/>
      <c r="Y36" s="17"/>
      <c r="Z36" s="17"/>
      <c r="AA36" s="203">
        <f t="shared" si="40"/>
        <v>75229.973366693637</v>
      </c>
      <c r="AB36" s="203"/>
      <c r="AC36" s="203">
        <f t="shared" si="38"/>
        <v>70704.658049216756</v>
      </c>
      <c r="AD36" s="203"/>
      <c r="AE36" s="203"/>
      <c r="AF36" s="203"/>
      <c r="AG36" s="203"/>
      <c r="AH36" s="203"/>
      <c r="AI36" s="18"/>
      <c r="AJ36" s="19"/>
    </row>
    <row r="37" spans="1:36">
      <c r="A37" s="202"/>
      <c r="B37" s="202"/>
      <c r="C37" s="203"/>
      <c r="D37" s="203"/>
      <c r="E37" s="203">
        <f>'FF decision 1st 3 yrs'!S175</f>
        <v>73026.201015169994</v>
      </c>
      <c r="F37" s="203"/>
      <c r="G37" s="203"/>
      <c r="H37" s="203"/>
      <c r="I37" s="203"/>
      <c r="J37" s="203"/>
      <c r="K37" s="18"/>
      <c r="L37" s="19"/>
      <c r="M37" s="205"/>
      <c r="N37" s="205"/>
      <c r="O37" s="203"/>
      <c r="P37" s="203"/>
      <c r="Q37" s="203">
        <f t="shared" si="37"/>
        <v>73617.713243392864</v>
      </c>
      <c r="R37" s="203"/>
      <c r="S37" s="203"/>
      <c r="T37" s="203"/>
      <c r="U37" s="203"/>
      <c r="V37" s="203"/>
      <c r="W37" s="18"/>
      <c r="X37" s="19"/>
      <c r="Y37" s="17"/>
      <c r="Z37" s="17"/>
      <c r="AA37" s="203"/>
      <c r="AB37" s="203"/>
      <c r="AC37" s="203">
        <f t="shared" si="38"/>
        <v>74074.143065501892</v>
      </c>
      <c r="AD37" s="203"/>
      <c r="AE37" s="203"/>
      <c r="AF37" s="203"/>
      <c r="AG37" s="203"/>
      <c r="AH37" s="203"/>
      <c r="AI37" s="18"/>
      <c r="AJ37" s="19"/>
    </row>
    <row r="38" spans="1:36">
      <c r="A38" s="202"/>
      <c r="B38" s="202"/>
      <c r="C38" s="203"/>
      <c r="D38" s="203"/>
      <c r="E38" s="203">
        <f>'FF decision 1st 3 yrs'!S176</f>
        <v>73067.159229740006</v>
      </c>
      <c r="F38" s="203"/>
      <c r="G38" s="203"/>
      <c r="H38" s="203"/>
      <c r="I38" s="203"/>
      <c r="J38" s="203"/>
      <c r="K38" s="18"/>
      <c r="L38" s="19"/>
      <c r="M38" s="205"/>
      <c r="N38" s="205"/>
      <c r="O38" s="203"/>
      <c r="P38" s="203"/>
      <c r="Q38" s="203">
        <f t="shared" si="37"/>
        <v>73659.003219500897</v>
      </c>
      <c r="R38" s="203"/>
      <c r="S38" s="203"/>
      <c r="T38" s="203"/>
      <c r="U38" s="203"/>
      <c r="V38" s="203"/>
      <c r="W38" s="18"/>
      <c r="X38" s="19"/>
      <c r="Y38" s="17"/>
      <c r="Z38" s="17"/>
      <c r="AA38" s="203"/>
      <c r="AB38" s="203"/>
      <c r="AC38" s="203">
        <f t="shared" si="38"/>
        <v>74115.689039461795</v>
      </c>
      <c r="AD38" s="203"/>
      <c r="AE38" s="203"/>
      <c r="AF38" s="203"/>
      <c r="AG38" s="203"/>
      <c r="AH38" s="203"/>
      <c r="AI38" s="18"/>
      <c r="AJ38" s="19"/>
    </row>
    <row r="39" spans="1:36">
      <c r="A39" s="202"/>
      <c r="B39" s="202"/>
      <c r="C39" s="203"/>
      <c r="D39" s="203"/>
      <c r="E39" s="203"/>
      <c r="F39" s="203"/>
      <c r="G39" s="203"/>
      <c r="H39" s="203"/>
      <c r="I39" s="203"/>
      <c r="J39" s="203"/>
      <c r="K39" s="18"/>
      <c r="L39" s="19"/>
      <c r="M39" s="205"/>
      <c r="N39" s="205"/>
      <c r="O39" s="203"/>
      <c r="P39" s="203"/>
      <c r="Q39" s="203"/>
      <c r="R39" s="203"/>
      <c r="S39" s="203"/>
      <c r="T39" s="203"/>
      <c r="U39" s="203"/>
      <c r="V39" s="203"/>
      <c r="W39" s="18"/>
      <c r="X39" s="19"/>
      <c r="Y39" s="17"/>
      <c r="Z39" s="17"/>
      <c r="AA39" s="203"/>
      <c r="AB39" s="203"/>
      <c r="AC39" s="203"/>
      <c r="AD39" s="203"/>
      <c r="AE39" s="203"/>
      <c r="AF39" s="203"/>
      <c r="AG39" s="203"/>
      <c r="AH39" s="203"/>
      <c r="AI39" s="18"/>
      <c r="AJ39" s="19"/>
    </row>
    <row r="40" spans="1:36">
      <c r="A40" s="204"/>
      <c r="B40" s="202"/>
      <c r="C40" s="203"/>
      <c r="D40" s="203"/>
      <c r="E40" s="203"/>
      <c r="F40" s="203"/>
      <c r="G40" s="203"/>
      <c r="H40" s="203"/>
      <c r="I40" s="203"/>
      <c r="J40" s="203"/>
      <c r="K40" s="18"/>
      <c r="L40" s="19"/>
      <c r="M40" s="206"/>
      <c r="N40" s="205"/>
      <c r="O40" s="203"/>
      <c r="P40" s="203"/>
      <c r="Q40" s="203"/>
      <c r="R40" s="203"/>
      <c r="S40" s="203"/>
      <c r="T40" s="203"/>
      <c r="U40" s="203"/>
      <c r="V40" s="203"/>
      <c r="W40" s="18"/>
      <c r="X40" s="19"/>
      <c r="Y40" s="22"/>
      <c r="Z40" s="17"/>
      <c r="AA40" s="203"/>
      <c r="AB40" s="203"/>
      <c r="AC40" s="203"/>
      <c r="AD40" s="203"/>
      <c r="AE40" s="203"/>
      <c r="AF40" s="203"/>
      <c r="AG40" s="203"/>
      <c r="AH40" s="203"/>
      <c r="AI40" s="18"/>
      <c r="AJ40" s="19"/>
    </row>
    <row r="41" spans="1:36">
      <c r="A41" s="202"/>
      <c r="B41" s="202"/>
      <c r="C41" s="203"/>
      <c r="D41" s="203"/>
      <c r="E41" s="203"/>
      <c r="F41" s="203"/>
      <c r="G41" s="203"/>
      <c r="H41" s="203"/>
      <c r="I41" s="203"/>
      <c r="J41" s="203"/>
      <c r="K41" s="17"/>
      <c r="L41" s="17"/>
      <c r="M41" s="205"/>
      <c r="N41" s="205"/>
      <c r="O41" s="203"/>
      <c r="P41" s="203"/>
      <c r="Q41" s="203"/>
      <c r="R41" s="203"/>
      <c r="S41" s="203"/>
      <c r="T41" s="203"/>
      <c r="U41" s="203"/>
      <c r="V41" s="203"/>
      <c r="W41" s="17"/>
      <c r="X41" s="17"/>
      <c r="Y41" s="17"/>
      <c r="Z41" s="17"/>
      <c r="AA41" s="203"/>
      <c r="AB41" s="203"/>
      <c r="AC41" s="203"/>
      <c r="AD41" s="203"/>
      <c r="AE41" s="203"/>
      <c r="AF41" s="203"/>
      <c r="AG41" s="203"/>
      <c r="AH41" s="203"/>
      <c r="AI41" s="17"/>
      <c r="AJ41" s="17"/>
    </row>
    <row r="42" spans="1:36">
      <c r="A42" s="17"/>
      <c r="B42" s="17"/>
      <c r="C42" s="17"/>
      <c r="D42" s="17"/>
      <c r="E42" s="203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23" t="str">
        <f>A4</f>
        <v>2015-2016</v>
      </c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17"/>
      <c r="M44" s="23" t="str">
        <f>M4</f>
        <v>2016-2017</v>
      </c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17"/>
      <c r="Y44" s="23" t="str">
        <f>Y4</f>
        <v>2017-2018</v>
      </c>
      <c r="Z44" s="23"/>
      <c r="AA44" s="24"/>
      <c r="AB44" s="24"/>
      <c r="AC44" s="24"/>
      <c r="AD44" s="24"/>
      <c r="AE44" s="24"/>
      <c r="AF44" s="24"/>
      <c r="AG44" s="24"/>
      <c r="AH44" s="24"/>
      <c r="AI44" s="24"/>
      <c r="AJ44" s="17"/>
    </row>
    <row r="45" spans="1:36">
      <c r="A45" s="23" t="s">
        <v>7</v>
      </c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17"/>
      <c r="M45" s="23" t="s">
        <v>7</v>
      </c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17"/>
      <c r="Y45" s="23" t="s">
        <v>7</v>
      </c>
      <c r="Z45" s="23"/>
      <c r="AA45" s="24"/>
      <c r="AB45" s="24"/>
      <c r="AC45" s="24"/>
      <c r="AD45" s="24"/>
      <c r="AE45" s="24"/>
      <c r="AF45" s="24"/>
      <c r="AG45" s="24"/>
      <c r="AH45" s="24"/>
      <c r="AI45" s="24"/>
      <c r="AJ45" s="17"/>
    </row>
    <row r="46" spans="1:3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7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17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17"/>
    </row>
    <row r="47" spans="1:36">
      <c r="A47" s="20" t="str">
        <f>A10</f>
        <v>To Top</v>
      </c>
      <c r="B47" s="20" t="s">
        <v>16</v>
      </c>
      <c r="C47" s="16" t="str">
        <f>C10</f>
        <v>B</v>
      </c>
      <c r="D47" s="16" t="str">
        <f>D10</f>
        <v>B+18</v>
      </c>
      <c r="E47" s="16" t="str">
        <f t="shared" ref="E47:J47" si="41">E10</f>
        <v>Masters/ME</v>
      </c>
      <c r="F47" s="16" t="str">
        <f t="shared" si="41"/>
        <v>M+9</v>
      </c>
      <c r="G47" s="16" t="str">
        <f t="shared" si="41"/>
        <v>M+18</v>
      </c>
      <c r="H47" s="16" t="str">
        <f t="shared" si="41"/>
        <v>M+27</v>
      </c>
      <c r="I47" s="16" t="str">
        <f t="shared" si="41"/>
        <v>M+36</v>
      </c>
      <c r="J47" s="16" t="str">
        <f t="shared" si="41"/>
        <v>D</v>
      </c>
      <c r="K47" s="20"/>
      <c r="L47" s="20"/>
      <c r="M47" s="20" t="str">
        <f>M10</f>
        <v>To Top</v>
      </c>
      <c r="N47" s="20" t="s">
        <v>16</v>
      </c>
      <c r="O47" s="16" t="str">
        <f>O10</f>
        <v>B</v>
      </c>
      <c r="P47" s="16" t="str">
        <f>P10</f>
        <v>B+18</v>
      </c>
      <c r="Q47" s="16" t="str">
        <f t="shared" ref="Q47:V47" si="42">Q10</f>
        <v>Masters/ME</v>
      </c>
      <c r="R47" s="16" t="str">
        <f t="shared" si="42"/>
        <v>M+9</v>
      </c>
      <c r="S47" s="16" t="str">
        <f t="shared" si="42"/>
        <v>M+18</v>
      </c>
      <c r="T47" s="16" t="str">
        <f t="shared" si="42"/>
        <v>M+27</v>
      </c>
      <c r="U47" s="16" t="str">
        <f t="shared" si="42"/>
        <v>M+36</v>
      </c>
      <c r="V47" s="16" t="str">
        <f t="shared" si="42"/>
        <v>D</v>
      </c>
      <c r="W47" s="20"/>
      <c r="X47" s="20"/>
      <c r="Y47" s="20" t="str">
        <f>Y10</f>
        <v>To Top</v>
      </c>
      <c r="Z47" s="20" t="s">
        <v>16</v>
      </c>
      <c r="AA47" s="16" t="str">
        <f>AA10</f>
        <v>B</v>
      </c>
      <c r="AB47" s="16" t="str">
        <f>AB10</f>
        <v>B+18</v>
      </c>
      <c r="AC47" s="16" t="str">
        <f t="shared" ref="AC47:AH47" si="43">AC10</f>
        <v>Masters/ME</v>
      </c>
      <c r="AD47" s="16" t="str">
        <f t="shared" si="43"/>
        <v>M+9</v>
      </c>
      <c r="AE47" s="16" t="str">
        <f t="shared" si="43"/>
        <v>M+18</v>
      </c>
      <c r="AF47" s="16" t="str">
        <f t="shared" si="43"/>
        <v>M+27</v>
      </c>
      <c r="AG47" s="16" t="str">
        <f t="shared" si="43"/>
        <v>M+36</v>
      </c>
      <c r="AH47" s="16" t="str">
        <f t="shared" si="43"/>
        <v>D</v>
      </c>
      <c r="AI47" s="20"/>
      <c r="AJ47" s="20"/>
    </row>
    <row r="48" spans="1:36">
      <c r="A48" s="17">
        <v>19</v>
      </c>
      <c r="B48" s="17">
        <v>1</v>
      </c>
      <c r="C48" s="25">
        <v>29</v>
      </c>
      <c r="D48" s="25">
        <v>0</v>
      </c>
      <c r="E48" s="25">
        <v>4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6">
        <f>SUM(C48:J48)</f>
        <v>33</v>
      </c>
      <c r="L48" s="27"/>
      <c r="M48" s="17">
        <v>19</v>
      </c>
      <c r="N48" s="17">
        <v>1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6">
        <f>SUM(O48:V48)</f>
        <v>0</v>
      </c>
      <c r="X48" s="27"/>
      <c r="Y48" s="17">
        <v>19</v>
      </c>
      <c r="Z48" s="17">
        <v>1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6">
        <f>SUM(AA48:AH48)</f>
        <v>0</v>
      </c>
      <c r="AJ48" s="27"/>
    </row>
    <row r="49" spans="1:36">
      <c r="A49" s="17">
        <f t="shared" ref="A49:A66" si="44">+A48-1</f>
        <v>18</v>
      </c>
      <c r="B49" s="17">
        <f t="shared" ref="B49:B67" si="45">+B48+1</f>
        <v>2</v>
      </c>
      <c r="C49" s="25">
        <v>0</v>
      </c>
      <c r="D49" s="25">
        <v>0</v>
      </c>
      <c r="E49" s="25">
        <v>3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6">
        <f t="shared" ref="K49:K79" si="46">SUM(C49:J49)</f>
        <v>3</v>
      </c>
      <c r="L49" s="27"/>
      <c r="M49" s="17">
        <f t="shared" ref="M49:M66" si="47">+M48-1</f>
        <v>18</v>
      </c>
      <c r="N49" s="17">
        <f t="shared" ref="N49:N67" si="48">+N48+1</f>
        <v>2</v>
      </c>
      <c r="O49" s="25">
        <f>C48</f>
        <v>29</v>
      </c>
      <c r="P49" s="25">
        <f t="shared" ref="P49" si="49">D48</f>
        <v>0</v>
      </c>
      <c r="Q49" s="25">
        <f t="shared" ref="Q49" si="50">E48</f>
        <v>4</v>
      </c>
      <c r="R49" s="25">
        <f t="shared" ref="R49" si="51">F48</f>
        <v>0</v>
      </c>
      <c r="S49" s="25">
        <f t="shared" ref="S49" si="52">G48</f>
        <v>0</v>
      </c>
      <c r="T49" s="25">
        <f t="shared" ref="T49" si="53">H48</f>
        <v>0</v>
      </c>
      <c r="U49" s="25">
        <f t="shared" ref="U49" si="54">I48</f>
        <v>0</v>
      </c>
      <c r="V49" s="25">
        <f t="shared" ref="V49" si="55">J48</f>
        <v>0</v>
      </c>
      <c r="W49" s="26">
        <f t="shared" ref="W49:W79" si="56">SUM(O49:V49)</f>
        <v>33</v>
      </c>
      <c r="X49" s="27"/>
      <c r="Y49" s="17">
        <f t="shared" ref="Y49:Y66" si="57">+Y48-1</f>
        <v>18</v>
      </c>
      <c r="Z49" s="17">
        <f t="shared" ref="Z49:Z67" si="58">+Z48+1</f>
        <v>2</v>
      </c>
      <c r="AA49" s="25">
        <f>O48</f>
        <v>0</v>
      </c>
      <c r="AB49" s="25">
        <f t="shared" ref="AB49:AB66" si="59">P48</f>
        <v>0</v>
      </c>
      <c r="AC49" s="25">
        <f t="shared" ref="AC49:AC66" si="60">Q48</f>
        <v>0</v>
      </c>
      <c r="AD49" s="25">
        <f t="shared" ref="AD49:AD66" si="61">R48</f>
        <v>0</v>
      </c>
      <c r="AE49" s="25">
        <f t="shared" ref="AE49:AE66" si="62">S48</f>
        <v>0</v>
      </c>
      <c r="AF49" s="25">
        <f t="shared" ref="AF49:AF66" si="63">T48</f>
        <v>0</v>
      </c>
      <c r="AG49" s="25">
        <f t="shared" ref="AG49:AG66" si="64">U48</f>
        <v>0</v>
      </c>
      <c r="AH49" s="25">
        <f t="shared" ref="AH49:AH66" si="65">V48</f>
        <v>0</v>
      </c>
      <c r="AI49" s="26">
        <f t="shared" ref="AI49:AI67" si="66">SUM(AA49:AH49)</f>
        <v>0</v>
      </c>
      <c r="AJ49" s="27"/>
    </row>
    <row r="50" spans="1:36">
      <c r="A50" s="17">
        <f t="shared" si="44"/>
        <v>17</v>
      </c>
      <c r="B50" s="17">
        <f t="shared" si="45"/>
        <v>3</v>
      </c>
      <c r="C50" s="25">
        <v>4</v>
      </c>
      <c r="D50" s="25">
        <v>0</v>
      </c>
      <c r="E50" s="25">
        <v>2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6">
        <f t="shared" ref="K50:K66" si="67">SUM(C50:J50)</f>
        <v>6</v>
      </c>
      <c r="L50" s="27"/>
      <c r="M50" s="17">
        <f t="shared" si="47"/>
        <v>17</v>
      </c>
      <c r="N50" s="17">
        <f t="shared" si="48"/>
        <v>3</v>
      </c>
      <c r="O50" s="25">
        <f t="shared" ref="O50:O66" si="68">C49</f>
        <v>0</v>
      </c>
      <c r="P50" s="25">
        <f t="shared" ref="P50:P66" si="69">D49</f>
        <v>0</v>
      </c>
      <c r="Q50" s="25">
        <f t="shared" ref="Q50:Q66" si="70">E49</f>
        <v>3</v>
      </c>
      <c r="R50" s="25">
        <f t="shared" ref="R50:R66" si="71">F49</f>
        <v>0</v>
      </c>
      <c r="S50" s="25">
        <f t="shared" ref="S50:S66" si="72">G49</f>
        <v>0</v>
      </c>
      <c r="T50" s="25">
        <f t="shared" ref="T50:T66" si="73">H49</f>
        <v>0</v>
      </c>
      <c r="U50" s="25">
        <f t="shared" ref="U50:U66" si="74">I49</f>
        <v>0</v>
      </c>
      <c r="V50" s="25">
        <f t="shared" ref="V50:V66" si="75">J49</f>
        <v>0</v>
      </c>
      <c r="W50" s="26">
        <f t="shared" ref="W50:W66" si="76">SUM(O50:V50)</f>
        <v>3</v>
      </c>
      <c r="X50" s="27"/>
      <c r="Y50" s="17">
        <f t="shared" si="57"/>
        <v>17</v>
      </c>
      <c r="Z50" s="17">
        <f t="shared" si="58"/>
        <v>3</v>
      </c>
      <c r="AA50" s="25">
        <f t="shared" ref="AA50:AA66" si="77">O49</f>
        <v>29</v>
      </c>
      <c r="AB50" s="25">
        <f t="shared" si="59"/>
        <v>0</v>
      </c>
      <c r="AC50" s="25">
        <f t="shared" si="60"/>
        <v>4</v>
      </c>
      <c r="AD50" s="25">
        <f t="shared" si="61"/>
        <v>0</v>
      </c>
      <c r="AE50" s="25">
        <f t="shared" si="62"/>
        <v>0</v>
      </c>
      <c r="AF50" s="25">
        <f t="shared" si="63"/>
        <v>0</v>
      </c>
      <c r="AG50" s="25">
        <f t="shared" si="64"/>
        <v>0</v>
      </c>
      <c r="AH50" s="25">
        <f t="shared" si="65"/>
        <v>0</v>
      </c>
      <c r="AI50" s="26">
        <f t="shared" si="66"/>
        <v>33</v>
      </c>
      <c r="AJ50" s="27"/>
    </row>
    <row r="51" spans="1:36">
      <c r="A51" s="17">
        <f t="shared" si="44"/>
        <v>16</v>
      </c>
      <c r="B51" s="17">
        <f t="shared" si="45"/>
        <v>4</v>
      </c>
      <c r="C51" s="25">
        <v>1</v>
      </c>
      <c r="D51" s="25">
        <v>0</v>
      </c>
      <c r="E51" s="25">
        <v>3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6">
        <f t="shared" si="67"/>
        <v>4</v>
      </c>
      <c r="L51" s="27"/>
      <c r="M51" s="17">
        <f t="shared" si="47"/>
        <v>16</v>
      </c>
      <c r="N51" s="17">
        <f t="shared" si="48"/>
        <v>4</v>
      </c>
      <c r="O51" s="25">
        <f t="shared" si="68"/>
        <v>4</v>
      </c>
      <c r="P51" s="25">
        <f t="shared" si="69"/>
        <v>0</v>
      </c>
      <c r="Q51" s="25">
        <f t="shared" si="70"/>
        <v>2</v>
      </c>
      <c r="R51" s="25">
        <f t="shared" si="71"/>
        <v>0</v>
      </c>
      <c r="S51" s="25">
        <f t="shared" si="72"/>
        <v>0</v>
      </c>
      <c r="T51" s="25">
        <f t="shared" si="73"/>
        <v>0</v>
      </c>
      <c r="U51" s="25">
        <f t="shared" si="74"/>
        <v>0</v>
      </c>
      <c r="V51" s="25">
        <f t="shared" si="75"/>
        <v>0</v>
      </c>
      <c r="W51" s="26">
        <f t="shared" si="76"/>
        <v>6</v>
      </c>
      <c r="X51" s="27"/>
      <c r="Y51" s="17">
        <f t="shared" si="57"/>
        <v>16</v>
      </c>
      <c r="Z51" s="17">
        <f t="shared" si="58"/>
        <v>4</v>
      </c>
      <c r="AA51" s="25">
        <f t="shared" si="77"/>
        <v>0</v>
      </c>
      <c r="AB51" s="25">
        <f t="shared" si="59"/>
        <v>0</v>
      </c>
      <c r="AC51" s="25">
        <f t="shared" si="60"/>
        <v>3</v>
      </c>
      <c r="AD51" s="25">
        <f t="shared" si="61"/>
        <v>0</v>
      </c>
      <c r="AE51" s="25">
        <f t="shared" si="62"/>
        <v>0</v>
      </c>
      <c r="AF51" s="25">
        <f t="shared" si="63"/>
        <v>0</v>
      </c>
      <c r="AG51" s="25">
        <f t="shared" si="64"/>
        <v>0</v>
      </c>
      <c r="AH51" s="25">
        <f t="shared" si="65"/>
        <v>0</v>
      </c>
      <c r="AI51" s="26">
        <f t="shared" si="66"/>
        <v>3</v>
      </c>
      <c r="AJ51" s="27"/>
    </row>
    <row r="52" spans="1:36">
      <c r="A52" s="17">
        <f t="shared" si="44"/>
        <v>15</v>
      </c>
      <c r="B52" s="17">
        <f t="shared" si="45"/>
        <v>5</v>
      </c>
      <c r="C52" s="25">
        <v>5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6">
        <f t="shared" si="67"/>
        <v>5</v>
      </c>
      <c r="L52" s="27"/>
      <c r="M52" s="17">
        <f t="shared" si="47"/>
        <v>15</v>
      </c>
      <c r="N52" s="17">
        <f t="shared" si="48"/>
        <v>5</v>
      </c>
      <c r="O52" s="25">
        <f t="shared" si="68"/>
        <v>1</v>
      </c>
      <c r="P52" s="25">
        <f t="shared" si="69"/>
        <v>0</v>
      </c>
      <c r="Q52" s="25">
        <f t="shared" si="70"/>
        <v>3</v>
      </c>
      <c r="R52" s="25">
        <f t="shared" si="71"/>
        <v>0</v>
      </c>
      <c r="S52" s="25">
        <f t="shared" si="72"/>
        <v>0</v>
      </c>
      <c r="T52" s="25">
        <f t="shared" si="73"/>
        <v>0</v>
      </c>
      <c r="U52" s="25">
        <f t="shared" si="74"/>
        <v>0</v>
      </c>
      <c r="V52" s="25">
        <f t="shared" si="75"/>
        <v>0</v>
      </c>
      <c r="W52" s="26">
        <f t="shared" si="76"/>
        <v>4</v>
      </c>
      <c r="X52" s="27"/>
      <c r="Y52" s="17">
        <f t="shared" si="57"/>
        <v>15</v>
      </c>
      <c r="Z52" s="17">
        <f t="shared" si="58"/>
        <v>5</v>
      </c>
      <c r="AA52" s="25">
        <f t="shared" si="77"/>
        <v>4</v>
      </c>
      <c r="AB52" s="25">
        <f t="shared" si="59"/>
        <v>0</v>
      </c>
      <c r="AC52" s="25">
        <f t="shared" si="60"/>
        <v>2</v>
      </c>
      <c r="AD52" s="25">
        <f t="shared" si="61"/>
        <v>0</v>
      </c>
      <c r="AE52" s="25">
        <f t="shared" si="62"/>
        <v>0</v>
      </c>
      <c r="AF52" s="25">
        <f t="shared" si="63"/>
        <v>0</v>
      </c>
      <c r="AG52" s="25">
        <f t="shared" si="64"/>
        <v>0</v>
      </c>
      <c r="AH52" s="25">
        <f t="shared" si="65"/>
        <v>0</v>
      </c>
      <c r="AI52" s="26">
        <f t="shared" si="66"/>
        <v>6</v>
      </c>
      <c r="AJ52" s="27"/>
    </row>
    <row r="53" spans="1:36">
      <c r="A53" s="17">
        <f t="shared" si="44"/>
        <v>14</v>
      </c>
      <c r="B53" s="17">
        <f t="shared" si="45"/>
        <v>6</v>
      </c>
      <c r="C53" s="25">
        <v>0</v>
      </c>
      <c r="D53" s="25">
        <v>0</v>
      </c>
      <c r="E53" s="25">
        <v>10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6">
        <f t="shared" si="67"/>
        <v>10</v>
      </c>
      <c r="L53" s="27"/>
      <c r="M53" s="17">
        <f t="shared" si="47"/>
        <v>14</v>
      </c>
      <c r="N53" s="17">
        <f t="shared" si="48"/>
        <v>6</v>
      </c>
      <c r="O53" s="25">
        <f t="shared" si="68"/>
        <v>5</v>
      </c>
      <c r="P53" s="25">
        <f t="shared" si="69"/>
        <v>0</v>
      </c>
      <c r="Q53" s="25">
        <f t="shared" si="70"/>
        <v>0</v>
      </c>
      <c r="R53" s="25">
        <f t="shared" si="71"/>
        <v>0</v>
      </c>
      <c r="S53" s="25">
        <f t="shared" si="72"/>
        <v>0</v>
      </c>
      <c r="T53" s="25">
        <f t="shared" si="73"/>
        <v>0</v>
      </c>
      <c r="U53" s="25">
        <f t="shared" si="74"/>
        <v>0</v>
      </c>
      <c r="V53" s="25">
        <f t="shared" si="75"/>
        <v>0</v>
      </c>
      <c r="W53" s="26">
        <f t="shared" si="76"/>
        <v>5</v>
      </c>
      <c r="X53" s="27"/>
      <c r="Y53" s="17">
        <f t="shared" si="57"/>
        <v>14</v>
      </c>
      <c r="Z53" s="17">
        <f t="shared" si="58"/>
        <v>6</v>
      </c>
      <c r="AA53" s="25">
        <f t="shared" si="77"/>
        <v>1</v>
      </c>
      <c r="AB53" s="25">
        <f t="shared" si="59"/>
        <v>0</v>
      </c>
      <c r="AC53" s="25">
        <f t="shared" si="60"/>
        <v>3</v>
      </c>
      <c r="AD53" s="25">
        <f t="shared" si="61"/>
        <v>0</v>
      </c>
      <c r="AE53" s="25">
        <f t="shared" si="62"/>
        <v>0</v>
      </c>
      <c r="AF53" s="25">
        <f t="shared" si="63"/>
        <v>0</v>
      </c>
      <c r="AG53" s="25">
        <f t="shared" si="64"/>
        <v>0</v>
      </c>
      <c r="AH53" s="25">
        <f t="shared" si="65"/>
        <v>0</v>
      </c>
      <c r="AI53" s="26">
        <f t="shared" si="66"/>
        <v>4</v>
      </c>
      <c r="AJ53" s="27"/>
    </row>
    <row r="54" spans="1:36">
      <c r="A54" s="17">
        <f t="shared" si="44"/>
        <v>13</v>
      </c>
      <c r="B54" s="17">
        <f t="shared" si="45"/>
        <v>7</v>
      </c>
      <c r="C54" s="25">
        <v>17</v>
      </c>
      <c r="D54" s="25">
        <v>0</v>
      </c>
      <c r="E54" s="25">
        <v>4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6">
        <f t="shared" si="67"/>
        <v>21</v>
      </c>
      <c r="L54" s="27"/>
      <c r="M54" s="17">
        <f t="shared" si="47"/>
        <v>13</v>
      </c>
      <c r="N54" s="17">
        <f t="shared" si="48"/>
        <v>7</v>
      </c>
      <c r="O54" s="25">
        <f t="shared" si="68"/>
        <v>0</v>
      </c>
      <c r="P54" s="25">
        <f t="shared" si="69"/>
        <v>0</v>
      </c>
      <c r="Q54" s="25">
        <f t="shared" si="70"/>
        <v>10</v>
      </c>
      <c r="R54" s="25">
        <f t="shared" si="71"/>
        <v>0</v>
      </c>
      <c r="S54" s="25">
        <f t="shared" si="72"/>
        <v>0</v>
      </c>
      <c r="T54" s="25">
        <f t="shared" si="73"/>
        <v>0</v>
      </c>
      <c r="U54" s="25">
        <f t="shared" si="74"/>
        <v>0</v>
      </c>
      <c r="V54" s="25">
        <f t="shared" si="75"/>
        <v>0</v>
      </c>
      <c r="W54" s="26">
        <f t="shared" si="76"/>
        <v>10</v>
      </c>
      <c r="X54" s="27"/>
      <c r="Y54" s="17">
        <f t="shared" si="57"/>
        <v>13</v>
      </c>
      <c r="Z54" s="17">
        <f t="shared" si="58"/>
        <v>7</v>
      </c>
      <c r="AA54" s="25">
        <f t="shared" si="77"/>
        <v>5</v>
      </c>
      <c r="AB54" s="25">
        <f t="shared" si="59"/>
        <v>0</v>
      </c>
      <c r="AC54" s="25">
        <f t="shared" si="60"/>
        <v>0</v>
      </c>
      <c r="AD54" s="25">
        <f t="shared" si="61"/>
        <v>0</v>
      </c>
      <c r="AE54" s="25">
        <f t="shared" si="62"/>
        <v>0</v>
      </c>
      <c r="AF54" s="25">
        <f t="shared" si="63"/>
        <v>0</v>
      </c>
      <c r="AG54" s="25">
        <f t="shared" si="64"/>
        <v>0</v>
      </c>
      <c r="AH54" s="25">
        <f t="shared" si="65"/>
        <v>0</v>
      </c>
      <c r="AI54" s="26">
        <f t="shared" si="66"/>
        <v>5</v>
      </c>
      <c r="AJ54" s="27"/>
    </row>
    <row r="55" spans="1:36">
      <c r="A55" s="17">
        <f t="shared" si="44"/>
        <v>12</v>
      </c>
      <c r="B55" s="17">
        <f t="shared" si="45"/>
        <v>8</v>
      </c>
      <c r="C55" s="25">
        <v>4</v>
      </c>
      <c r="D55" s="25">
        <v>0</v>
      </c>
      <c r="E55" s="25">
        <v>7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6">
        <f t="shared" si="67"/>
        <v>11</v>
      </c>
      <c r="L55" s="27"/>
      <c r="M55" s="17">
        <f t="shared" si="47"/>
        <v>12</v>
      </c>
      <c r="N55" s="17">
        <f t="shared" si="48"/>
        <v>8</v>
      </c>
      <c r="O55" s="25">
        <f t="shared" si="68"/>
        <v>17</v>
      </c>
      <c r="P55" s="25">
        <f t="shared" si="69"/>
        <v>0</v>
      </c>
      <c r="Q55" s="25">
        <f t="shared" si="70"/>
        <v>4</v>
      </c>
      <c r="R55" s="25">
        <f t="shared" si="71"/>
        <v>0</v>
      </c>
      <c r="S55" s="25">
        <f t="shared" si="72"/>
        <v>0</v>
      </c>
      <c r="T55" s="25">
        <f t="shared" si="73"/>
        <v>0</v>
      </c>
      <c r="U55" s="25">
        <f t="shared" si="74"/>
        <v>0</v>
      </c>
      <c r="V55" s="25">
        <f t="shared" si="75"/>
        <v>0</v>
      </c>
      <c r="W55" s="26">
        <f t="shared" si="76"/>
        <v>21</v>
      </c>
      <c r="X55" s="27"/>
      <c r="Y55" s="17">
        <f t="shared" si="57"/>
        <v>12</v>
      </c>
      <c r="Z55" s="17">
        <f t="shared" si="58"/>
        <v>8</v>
      </c>
      <c r="AA55" s="25">
        <f t="shared" si="77"/>
        <v>0</v>
      </c>
      <c r="AB55" s="25">
        <f t="shared" si="59"/>
        <v>0</v>
      </c>
      <c r="AC55" s="25">
        <f t="shared" si="60"/>
        <v>10</v>
      </c>
      <c r="AD55" s="25">
        <f t="shared" si="61"/>
        <v>0</v>
      </c>
      <c r="AE55" s="25">
        <f t="shared" si="62"/>
        <v>0</v>
      </c>
      <c r="AF55" s="25">
        <f t="shared" si="63"/>
        <v>0</v>
      </c>
      <c r="AG55" s="25">
        <f t="shared" si="64"/>
        <v>0</v>
      </c>
      <c r="AH55" s="25">
        <f t="shared" si="65"/>
        <v>0</v>
      </c>
      <c r="AI55" s="26">
        <f t="shared" si="66"/>
        <v>10</v>
      </c>
      <c r="AJ55" s="27"/>
    </row>
    <row r="56" spans="1:36">
      <c r="A56" s="17">
        <f t="shared" si="44"/>
        <v>11</v>
      </c>
      <c r="B56" s="17">
        <f t="shared" si="45"/>
        <v>9</v>
      </c>
      <c r="C56" s="25">
        <v>9</v>
      </c>
      <c r="D56" s="25">
        <v>0</v>
      </c>
      <c r="E56" s="25">
        <v>2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6">
        <f t="shared" si="67"/>
        <v>11</v>
      </c>
      <c r="L56" s="27"/>
      <c r="M56" s="17">
        <f t="shared" si="47"/>
        <v>11</v>
      </c>
      <c r="N56" s="17">
        <f t="shared" si="48"/>
        <v>9</v>
      </c>
      <c r="O56" s="25">
        <f t="shared" si="68"/>
        <v>4</v>
      </c>
      <c r="P56" s="25">
        <f t="shared" si="69"/>
        <v>0</v>
      </c>
      <c r="Q56" s="25">
        <f t="shared" si="70"/>
        <v>7</v>
      </c>
      <c r="R56" s="25">
        <f t="shared" si="71"/>
        <v>0</v>
      </c>
      <c r="S56" s="25">
        <f t="shared" si="72"/>
        <v>0</v>
      </c>
      <c r="T56" s="25">
        <f t="shared" si="73"/>
        <v>0</v>
      </c>
      <c r="U56" s="25">
        <f t="shared" si="74"/>
        <v>0</v>
      </c>
      <c r="V56" s="25">
        <f t="shared" si="75"/>
        <v>0</v>
      </c>
      <c r="W56" s="26">
        <f t="shared" si="76"/>
        <v>11</v>
      </c>
      <c r="X56" s="27"/>
      <c r="Y56" s="17">
        <f t="shared" si="57"/>
        <v>11</v>
      </c>
      <c r="Z56" s="17">
        <f t="shared" si="58"/>
        <v>9</v>
      </c>
      <c r="AA56" s="25">
        <f t="shared" si="77"/>
        <v>17</v>
      </c>
      <c r="AB56" s="25">
        <f t="shared" si="59"/>
        <v>0</v>
      </c>
      <c r="AC56" s="25">
        <f t="shared" si="60"/>
        <v>4</v>
      </c>
      <c r="AD56" s="25">
        <f t="shared" si="61"/>
        <v>0</v>
      </c>
      <c r="AE56" s="25">
        <f t="shared" si="62"/>
        <v>0</v>
      </c>
      <c r="AF56" s="25">
        <f t="shared" si="63"/>
        <v>0</v>
      </c>
      <c r="AG56" s="25">
        <f t="shared" si="64"/>
        <v>0</v>
      </c>
      <c r="AH56" s="25">
        <f t="shared" si="65"/>
        <v>0</v>
      </c>
      <c r="AI56" s="26">
        <f t="shared" si="66"/>
        <v>21</v>
      </c>
      <c r="AJ56" s="27"/>
    </row>
    <row r="57" spans="1:36">
      <c r="A57" s="17">
        <f t="shared" si="44"/>
        <v>10</v>
      </c>
      <c r="B57" s="17">
        <f t="shared" si="45"/>
        <v>10</v>
      </c>
      <c r="C57" s="25">
        <v>5</v>
      </c>
      <c r="D57" s="25">
        <v>0</v>
      </c>
      <c r="E57" s="25">
        <v>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6">
        <f t="shared" si="67"/>
        <v>6</v>
      </c>
      <c r="L57" s="27"/>
      <c r="M57" s="17">
        <f t="shared" si="47"/>
        <v>10</v>
      </c>
      <c r="N57" s="17">
        <f t="shared" si="48"/>
        <v>10</v>
      </c>
      <c r="O57" s="25">
        <f t="shared" si="68"/>
        <v>9</v>
      </c>
      <c r="P57" s="25">
        <f t="shared" si="69"/>
        <v>0</v>
      </c>
      <c r="Q57" s="25">
        <f t="shared" si="70"/>
        <v>2</v>
      </c>
      <c r="R57" s="25">
        <f t="shared" si="71"/>
        <v>0</v>
      </c>
      <c r="S57" s="25">
        <f t="shared" si="72"/>
        <v>0</v>
      </c>
      <c r="T57" s="25">
        <f t="shared" si="73"/>
        <v>0</v>
      </c>
      <c r="U57" s="25">
        <f t="shared" si="74"/>
        <v>0</v>
      </c>
      <c r="V57" s="25">
        <f t="shared" si="75"/>
        <v>0</v>
      </c>
      <c r="W57" s="26">
        <f t="shared" si="76"/>
        <v>11</v>
      </c>
      <c r="X57" s="27"/>
      <c r="Y57" s="17">
        <f t="shared" si="57"/>
        <v>10</v>
      </c>
      <c r="Z57" s="17">
        <f t="shared" si="58"/>
        <v>10</v>
      </c>
      <c r="AA57" s="25">
        <f t="shared" si="77"/>
        <v>4</v>
      </c>
      <c r="AB57" s="25">
        <f t="shared" si="59"/>
        <v>0</v>
      </c>
      <c r="AC57" s="25">
        <f t="shared" si="60"/>
        <v>7</v>
      </c>
      <c r="AD57" s="25">
        <f t="shared" si="61"/>
        <v>0</v>
      </c>
      <c r="AE57" s="25">
        <f t="shared" si="62"/>
        <v>0</v>
      </c>
      <c r="AF57" s="25">
        <f t="shared" si="63"/>
        <v>0</v>
      </c>
      <c r="AG57" s="25">
        <f t="shared" si="64"/>
        <v>0</v>
      </c>
      <c r="AH57" s="25">
        <f t="shared" si="65"/>
        <v>0</v>
      </c>
      <c r="AI57" s="26">
        <f t="shared" si="66"/>
        <v>11</v>
      </c>
      <c r="AJ57" s="27"/>
    </row>
    <row r="58" spans="1:36">
      <c r="A58" s="17">
        <f t="shared" si="44"/>
        <v>9</v>
      </c>
      <c r="B58" s="17">
        <f t="shared" si="45"/>
        <v>11</v>
      </c>
      <c r="C58" s="25">
        <v>1</v>
      </c>
      <c r="D58" s="25">
        <v>0</v>
      </c>
      <c r="E58" s="25">
        <v>3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6">
        <f t="shared" si="67"/>
        <v>4</v>
      </c>
      <c r="L58" s="27"/>
      <c r="M58" s="17">
        <f t="shared" si="47"/>
        <v>9</v>
      </c>
      <c r="N58" s="17">
        <f t="shared" si="48"/>
        <v>11</v>
      </c>
      <c r="O58" s="25">
        <f t="shared" si="68"/>
        <v>5</v>
      </c>
      <c r="P58" s="25">
        <f t="shared" si="69"/>
        <v>0</v>
      </c>
      <c r="Q58" s="25">
        <f t="shared" si="70"/>
        <v>1</v>
      </c>
      <c r="R58" s="25">
        <f t="shared" si="71"/>
        <v>0</v>
      </c>
      <c r="S58" s="25">
        <f t="shared" si="72"/>
        <v>0</v>
      </c>
      <c r="T58" s="25">
        <f t="shared" si="73"/>
        <v>0</v>
      </c>
      <c r="U58" s="25">
        <f t="shared" si="74"/>
        <v>0</v>
      </c>
      <c r="V58" s="25">
        <f t="shared" si="75"/>
        <v>0</v>
      </c>
      <c r="W58" s="26">
        <f t="shared" si="76"/>
        <v>6</v>
      </c>
      <c r="X58" s="27"/>
      <c r="Y58" s="17">
        <f t="shared" si="57"/>
        <v>9</v>
      </c>
      <c r="Z58" s="17">
        <f t="shared" si="58"/>
        <v>11</v>
      </c>
      <c r="AA58" s="25">
        <f t="shared" si="77"/>
        <v>9</v>
      </c>
      <c r="AB58" s="25">
        <f t="shared" si="59"/>
        <v>0</v>
      </c>
      <c r="AC58" s="25">
        <f t="shared" si="60"/>
        <v>2</v>
      </c>
      <c r="AD58" s="25">
        <f t="shared" si="61"/>
        <v>0</v>
      </c>
      <c r="AE58" s="25">
        <f t="shared" si="62"/>
        <v>0</v>
      </c>
      <c r="AF58" s="25">
        <f t="shared" si="63"/>
        <v>0</v>
      </c>
      <c r="AG58" s="25">
        <f t="shared" si="64"/>
        <v>0</v>
      </c>
      <c r="AH58" s="25">
        <f t="shared" si="65"/>
        <v>0</v>
      </c>
      <c r="AI58" s="26">
        <f t="shared" si="66"/>
        <v>11</v>
      </c>
      <c r="AJ58" s="27"/>
    </row>
    <row r="59" spans="1:36">
      <c r="A59" s="17">
        <f t="shared" si="44"/>
        <v>8</v>
      </c>
      <c r="B59" s="17">
        <f t="shared" si="45"/>
        <v>12</v>
      </c>
      <c r="C59" s="25">
        <v>4</v>
      </c>
      <c r="D59" s="25">
        <v>0</v>
      </c>
      <c r="E59" s="25">
        <v>4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6">
        <f t="shared" si="67"/>
        <v>8</v>
      </c>
      <c r="L59" s="27"/>
      <c r="M59" s="17">
        <f t="shared" si="47"/>
        <v>8</v>
      </c>
      <c r="N59" s="17">
        <f t="shared" si="48"/>
        <v>12</v>
      </c>
      <c r="O59" s="25">
        <f t="shared" si="68"/>
        <v>1</v>
      </c>
      <c r="P59" s="25">
        <f t="shared" si="69"/>
        <v>0</v>
      </c>
      <c r="Q59" s="25">
        <f t="shared" si="70"/>
        <v>3</v>
      </c>
      <c r="R59" s="25">
        <f t="shared" si="71"/>
        <v>0</v>
      </c>
      <c r="S59" s="25">
        <f t="shared" si="72"/>
        <v>0</v>
      </c>
      <c r="T59" s="25">
        <f t="shared" si="73"/>
        <v>0</v>
      </c>
      <c r="U59" s="25">
        <f t="shared" si="74"/>
        <v>0</v>
      </c>
      <c r="V59" s="25">
        <f t="shared" si="75"/>
        <v>0</v>
      </c>
      <c r="W59" s="26">
        <f t="shared" si="76"/>
        <v>4</v>
      </c>
      <c r="X59" s="27"/>
      <c r="Y59" s="17">
        <f t="shared" si="57"/>
        <v>8</v>
      </c>
      <c r="Z59" s="17">
        <f t="shared" si="58"/>
        <v>12</v>
      </c>
      <c r="AA59" s="25">
        <f t="shared" si="77"/>
        <v>5</v>
      </c>
      <c r="AB59" s="25">
        <f t="shared" si="59"/>
        <v>0</v>
      </c>
      <c r="AC59" s="25">
        <f t="shared" si="60"/>
        <v>1</v>
      </c>
      <c r="AD59" s="25">
        <f t="shared" si="61"/>
        <v>0</v>
      </c>
      <c r="AE59" s="25">
        <f t="shared" si="62"/>
        <v>0</v>
      </c>
      <c r="AF59" s="25">
        <f t="shared" si="63"/>
        <v>0</v>
      </c>
      <c r="AG59" s="25">
        <f t="shared" si="64"/>
        <v>0</v>
      </c>
      <c r="AH59" s="25">
        <f t="shared" si="65"/>
        <v>0</v>
      </c>
      <c r="AI59" s="26">
        <f t="shared" si="66"/>
        <v>6</v>
      </c>
      <c r="AJ59" s="27"/>
    </row>
    <row r="60" spans="1:36">
      <c r="A60" s="17">
        <f t="shared" si="44"/>
        <v>7</v>
      </c>
      <c r="B60" s="17">
        <f t="shared" si="45"/>
        <v>13</v>
      </c>
      <c r="C60" s="25">
        <v>4</v>
      </c>
      <c r="D60" s="25">
        <v>0</v>
      </c>
      <c r="E60" s="25">
        <v>2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6">
        <f t="shared" si="67"/>
        <v>6</v>
      </c>
      <c r="L60" s="27"/>
      <c r="M60" s="17">
        <f t="shared" si="47"/>
        <v>7</v>
      </c>
      <c r="N60" s="17">
        <f t="shared" si="48"/>
        <v>13</v>
      </c>
      <c r="O60" s="25">
        <f t="shared" si="68"/>
        <v>4</v>
      </c>
      <c r="P60" s="25">
        <f t="shared" si="69"/>
        <v>0</v>
      </c>
      <c r="Q60" s="25">
        <f t="shared" si="70"/>
        <v>4</v>
      </c>
      <c r="R60" s="25">
        <f t="shared" si="71"/>
        <v>0</v>
      </c>
      <c r="S60" s="25">
        <f t="shared" si="72"/>
        <v>0</v>
      </c>
      <c r="T60" s="25">
        <f t="shared" si="73"/>
        <v>0</v>
      </c>
      <c r="U60" s="25">
        <f t="shared" si="74"/>
        <v>0</v>
      </c>
      <c r="V60" s="25">
        <f t="shared" si="75"/>
        <v>0</v>
      </c>
      <c r="W60" s="26">
        <f t="shared" si="76"/>
        <v>8</v>
      </c>
      <c r="X60" s="27"/>
      <c r="Y60" s="17">
        <f t="shared" si="57"/>
        <v>7</v>
      </c>
      <c r="Z60" s="17">
        <f t="shared" si="58"/>
        <v>13</v>
      </c>
      <c r="AA60" s="25">
        <f t="shared" si="77"/>
        <v>1</v>
      </c>
      <c r="AB60" s="25">
        <f t="shared" si="59"/>
        <v>0</v>
      </c>
      <c r="AC60" s="25">
        <f t="shared" si="60"/>
        <v>3</v>
      </c>
      <c r="AD60" s="25">
        <f t="shared" si="61"/>
        <v>0</v>
      </c>
      <c r="AE60" s="25">
        <f t="shared" si="62"/>
        <v>0</v>
      </c>
      <c r="AF60" s="25">
        <f t="shared" si="63"/>
        <v>0</v>
      </c>
      <c r="AG60" s="25">
        <f t="shared" si="64"/>
        <v>0</v>
      </c>
      <c r="AH60" s="25">
        <f t="shared" si="65"/>
        <v>0</v>
      </c>
      <c r="AI60" s="26">
        <f t="shared" si="66"/>
        <v>4</v>
      </c>
      <c r="AJ60" s="27"/>
    </row>
    <row r="61" spans="1:36">
      <c r="A61" s="17">
        <f t="shared" si="44"/>
        <v>6</v>
      </c>
      <c r="B61" s="17">
        <f t="shared" si="45"/>
        <v>14</v>
      </c>
      <c r="C61" s="25">
        <v>1</v>
      </c>
      <c r="D61" s="25">
        <v>0</v>
      </c>
      <c r="E61" s="25">
        <v>2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6">
        <f t="shared" si="67"/>
        <v>3</v>
      </c>
      <c r="L61" s="27"/>
      <c r="M61" s="17">
        <f t="shared" si="47"/>
        <v>6</v>
      </c>
      <c r="N61" s="17">
        <f t="shared" si="48"/>
        <v>14</v>
      </c>
      <c r="O61" s="25">
        <f t="shared" si="68"/>
        <v>4</v>
      </c>
      <c r="P61" s="25">
        <f t="shared" si="69"/>
        <v>0</v>
      </c>
      <c r="Q61" s="25">
        <f t="shared" si="70"/>
        <v>2</v>
      </c>
      <c r="R61" s="25">
        <f t="shared" si="71"/>
        <v>0</v>
      </c>
      <c r="S61" s="25">
        <f t="shared" si="72"/>
        <v>0</v>
      </c>
      <c r="T61" s="25">
        <f t="shared" si="73"/>
        <v>0</v>
      </c>
      <c r="U61" s="25">
        <f t="shared" si="74"/>
        <v>0</v>
      </c>
      <c r="V61" s="25">
        <f t="shared" si="75"/>
        <v>0</v>
      </c>
      <c r="W61" s="26">
        <f t="shared" si="76"/>
        <v>6</v>
      </c>
      <c r="X61" s="27"/>
      <c r="Y61" s="17">
        <f t="shared" si="57"/>
        <v>6</v>
      </c>
      <c r="Z61" s="17">
        <f t="shared" si="58"/>
        <v>14</v>
      </c>
      <c r="AA61" s="25">
        <f t="shared" si="77"/>
        <v>4</v>
      </c>
      <c r="AB61" s="25">
        <f t="shared" si="59"/>
        <v>0</v>
      </c>
      <c r="AC61" s="25">
        <f t="shared" si="60"/>
        <v>4</v>
      </c>
      <c r="AD61" s="25">
        <f t="shared" si="61"/>
        <v>0</v>
      </c>
      <c r="AE61" s="25">
        <f t="shared" si="62"/>
        <v>0</v>
      </c>
      <c r="AF61" s="25">
        <f t="shared" si="63"/>
        <v>0</v>
      </c>
      <c r="AG61" s="25">
        <f t="shared" si="64"/>
        <v>0</v>
      </c>
      <c r="AH61" s="25">
        <f t="shared" si="65"/>
        <v>0</v>
      </c>
      <c r="AI61" s="26">
        <f t="shared" si="66"/>
        <v>8</v>
      </c>
      <c r="AJ61" s="27"/>
    </row>
    <row r="62" spans="1:36">
      <c r="A62" s="17">
        <f t="shared" si="44"/>
        <v>5</v>
      </c>
      <c r="B62" s="17">
        <f t="shared" si="45"/>
        <v>15</v>
      </c>
      <c r="C62" s="25">
        <v>3</v>
      </c>
      <c r="D62" s="25">
        <v>0</v>
      </c>
      <c r="E62" s="25">
        <v>2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6">
        <f t="shared" si="67"/>
        <v>5</v>
      </c>
      <c r="L62" s="27"/>
      <c r="M62" s="17">
        <f t="shared" si="47"/>
        <v>5</v>
      </c>
      <c r="N62" s="17">
        <f t="shared" si="48"/>
        <v>15</v>
      </c>
      <c r="O62" s="25">
        <f t="shared" si="68"/>
        <v>1</v>
      </c>
      <c r="P62" s="25">
        <f t="shared" si="69"/>
        <v>0</v>
      </c>
      <c r="Q62" s="25">
        <f t="shared" si="70"/>
        <v>2</v>
      </c>
      <c r="R62" s="25">
        <f t="shared" si="71"/>
        <v>0</v>
      </c>
      <c r="S62" s="25">
        <f t="shared" si="72"/>
        <v>0</v>
      </c>
      <c r="T62" s="25">
        <f t="shared" si="73"/>
        <v>0</v>
      </c>
      <c r="U62" s="25">
        <f t="shared" si="74"/>
        <v>0</v>
      </c>
      <c r="V62" s="25">
        <f t="shared" si="75"/>
        <v>0</v>
      </c>
      <c r="W62" s="26">
        <f t="shared" si="76"/>
        <v>3</v>
      </c>
      <c r="X62" s="27"/>
      <c r="Y62" s="17">
        <f t="shared" si="57"/>
        <v>5</v>
      </c>
      <c r="Z62" s="17">
        <f t="shared" si="58"/>
        <v>15</v>
      </c>
      <c r="AA62" s="25">
        <f t="shared" si="77"/>
        <v>4</v>
      </c>
      <c r="AB62" s="25">
        <f t="shared" si="59"/>
        <v>0</v>
      </c>
      <c r="AC62" s="25">
        <f t="shared" si="60"/>
        <v>2</v>
      </c>
      <c r="AD62" s="25">
        <f t="shared" si="61"/>
        <v>0</v>
      </c>
      <c r="AE62" s="25">
        <f t="shared" si="62"/>
        <v>0</v>
      </c>
      <c r="AF62" s="25">
        <f t="shared" si="63"/>
        <v>0</v>
      </c>
      <c r="AG62" s="25">
        <f t="shared" si="64"/>
        <v>0</v>
      </c>
      <c r="AH62" s="25">
        <f t="shared" si="65"/>
        <v>0</v>
      </c>
      <c r="AI62" s="26">
        <f t="shared" si="66"/>
        <v>6</v>
      </c>
      <c r="AJ62" s="27"/>
    </row>
    <row r="63" spans="1:36">
      <c r="A63" s="17">
        <f t="shared" si="44"/>
        <v>4</v>
      </c>
      <c r="B63" s="17">
        <f t="shared" si="45"/>
        <v>16</v>
      </c>
      <c r="C63" s="25">
        <v>2</v>
      </c>
      <c r="D63" s="25">
        <v>0</v>
      </c>
      <c r="E63" s="25">
        <v>3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6">
        <f t="shared" si="67"/>
        <v>5</v>
      </c>
      <c r="L63" s="27"/>
      <c r="M63" s="17">
        <f t="shared" si="47"/>
        <v>4</v>
      </c>
      <c r="N63" s="17">
        <f t="shared" si="48"/>
        <v>16</v>
      </c>
      <c r="O63" s="25">
        <f t="shared" si="68"/>
        <v>3</v>
      </c>
      <c r="P63" s="25">
        <f t="shared" si="69"/>
        <v>0</v>
      </c>
      <c r="Q63" s="25">
        <f t="shared" si="70"/>
        <v>2</v>
      </c>
      <c r="R63" s="25">
        <f t="shared" si="71"/>
        <v>0</v>
      </c>
      <c r="S63" s="25">
        <f t="shared" si="72"/>
        <v>0</v>
      </c>
      <c r="T63" s="25">
        <f t="shared" si="73"/>
        <v>0</v>
      </c>
      <c r="U63" s="25">
        <f t="shared" si="74"/>
        <v>0</v>
      </c>
      <c r="V63" s="25">
        <f t="shared" si="75"/>
        <v>0</v>
      </c>
      <c r="W63" s="26">
        <f t="shared" si="76"/>
        <v>5</v>
      </c>
      <c r="X63" s="27"/>
      <c r="Y63" s="17">
        <f t="shared" si="57"/>
        <v>4</v>
      </c>
      <c r="Z63" s="17">
        <f t="shared" si="58"/>
        <v>16</v>
      </c>
      <c r="AA63" s="25">
        <f t="shared" si="77"/>
        <v>1</v>
      </c>
      <c r="AB63" s="25">
        <f t="shared" si="59"/>
        <v>0</v>
      </c>
      <c r="AC63" s="25">
        <f t="shared" si="60"/>
        <v>2</v>
      </c>
      <c r="AD63" s="25">
        <f t="shared" si="61"/>
        <v>0</v>
      </c>
      <c r="AE63" s="25">
        <f t="shared" si="62"/>
        <v>0</v>
      </c>
      <c r="AF63" s="25">
        <f t="shared" si="63"/>
        <v>0</v>
      </c>
      <c r="AG63" s="25">
        <f t="shared" si="64"/>
        <v>0</v>
      </c>
      <c r="AH63" s="25">
        <f t="shared" si="65"/>
        <v>0</v>
      </c>
      <c r="AI63" s="26">
        <f t="shared" si="66"/>
        <v>3</v>
      </c>
      <c r="AJ63" s="27"/>
    </row>
    <row r="64" spans="1:36">
      <c r="A64" s="17">
        <f t="shared" si="44"/>
        <v>3</v>
      </c>
      <c r="B64" s="17">
        <f t="shared" si="45"/>
        <v>17</v>
      </c>
      <c r="C64" s="25">
        <v>2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6">
        <f t="shared" si="67"/>
        <v>2</v>
      </c>
      <c r="L64" s="27"/>
      <c r="M64" s="17">
        <f t="shared" si="47"/>
        <v>3</v>
      </c>
      <c r="N64" s="17">
        <f t="shared" si="48"/>
        <v>17</v>
      </c>
      <c r="O64" s="25">
        <f t="shared" si="68"/>
        <v>2</v>
      </c>
      <c r="P64" s="25">
        <f t="shared" si="69"/>
        <v>0</v>
      </c>
      <c r="Q64" s="25">
        <f t="shared" si="70"/>
        <v>3</v>
      </c>
      <c r="R64" s="25">
        <f t="shared" si="71"/>
        <v>0</v>
      </c>
      <c r="S64" s="25">
        <f t="shared" si="72"/>
        <v>0</v>
      </c>
      <c r="T64" s="25">
        <f t="shared" si="73"/>
        <v>0</v>
      </c>
      <c r="U64" s="25">
        <f t="shared" si="74"/>
        <v>0</v>
      </c>
      <c r="V64" s="25">
        <f t="shared" si="75"/>
        <v>0</v>
      </c>
      <c r="W64" s="26">
        <f t="shared" si="76"/>
        <v>5</v>
      </c>
      <c r="X64" s="27"/>
      <c r="Y64" s="17">
        <f t="shared" si="57"/>
        <v>3</v>
      </c>
      <c r="Z64" s="17">
        <f t="shared" si="58"/>
        <v>17</v>
      </c>
      <c r="AA64" s="25">
        <f t="shared" si="77"/>
        <v>3</v>
      </c>
      <c r="AB64" s="25">
        <f t="shared" si="59"/>
        <v>0</v>
      </c>
      <c r="AC64" s="25">
        <f t="shared" si="60"/>
        <v>2</v>
      </c>
      <c r="AD64" s="25">
        <f t="shared" si="61"/>
        <v>0</v>
      </c>
      <c r="AE64" s="25">
        <f t="shared" si="62"/>
        <v>0</v>
      </c>
      <c r="AF64" s="25">
        <f t="shared" si="63"/>
        <v>0</v>
      </c>
      <c r="AG64" s="25">
        <f t="shared" si="64"/>
        <v>0</v>
      </c>
      <c r="AH64" s="25">
        <f t="shared" si="65"/>
        <v>0</v>
      </c>
      <c r="AI64" s="26">
        <f t="shared" si="66"/>
        <v>5</v>
      </c>
      <c r="AJ64" s="27"/>
    </row>
    <row r="65" spans="1:36">
      <c r="A65" s="17">
        <f t="shared" si="44"/>
        <v>2</v>
      </c>
      <c r="B65" s="17">
        <f t="shared" si="45"/>
        <v>18</v>
      </c>
      <c r="C65" s="25">
        <v>0</v>
      </c>
      <c r="D65" s="25">
        <v>0</v>
      </c>
      <c r="E65" s="25">
        <v>1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6">
        <f t="shared" si="67"/>
        <v>1</v>
      </c>
      <c r="L65" s="27"/>
      <c r="M65" s="17">
        <f t="shared" si="47"/>
        <v>2</v>
      </c>
      <c r="N65" s="17">
        <f t="shared" si="48"/>
        <v>18</v>
      </c>
      <c r="O65" s="25">
        <f t="shared" si="68"/>
        <v>2</v>
      </c>
      <c r="P65" s="25">
        <f t="shared" si="69"/>
        <v>0</v>
      </c>
      <c r="Q65" s="25">
        <f t="shared" si="70"/>
        <v>0</v>
      </c>
      <c r="R65" s="25">
        <f t="shared" si="71"/>
        <v>0</v>
      </c>
      <c r="S65" s="25">
        <f t="shared" si="72"/>
        <v>0</v>
      </c>
      <c r="T65" s="25">
        <f t="shared" si="73"/>
        <v>0</v>
      </c>
      <c r="U65" s="25">
        <f t="shared" si="74"/>
        <v>0</v>
      </c>
      <c r="V65" s="25">
        <f t="shared" si="75"/>
        <v>0</v>
      </c>
      <c r="W65" s="26">
        <f t="shared" si="76"/>
        <v>2</v>
      </c>
      <c r="X65" s="27"/>
      <c r="Y65" s="17">
        <f t="shared" si="57"/>
        <v>2</v>
      </c>
      <c r="Z65" s="17">
        <f t="shared" si="58"/>
        <v>18</v>
      </c>
      <c r="AA65" s="25">
        <f t="shared" si="77"/>
        <v>2</v>
      </c>
      <c r="AB65" s="25">
        <f t="shared" si="59"/>
        <v>0</v>
      </c>
      <c r="AC65" s="25">
        <f t="shared" si="60"/>
        <v>3</v>
      </c>
      <c r="AD65" s="25">
        <f t="shared" si="61"/>
        <v>0</v>
      </c>
      <c r="AE65" s="25">
        <f t="shared" si="62"/>
        <v>0</v>
      </c>
      <c r="AF65" s="25">
        <f t="shared" si="63"/>
        <v>0</v>
      </c>
      <c r="AG65" s="25">
        <f t="shared" si="64"/>
        <v>0</v>
      </c>
      <c r="AH65" s="25">
        <f t="shared" si="65"/>
        <v>0</v>
      </c>
      <c r="AI65" s="26">
        <f t="shared" si="66"/>
        <v>5</v>
      </c>
      <c r="AJ65" s="27"/>
    </row>
    <row r="66" spans="1:36">
      <c r="A66" s="17">
        <f t="shared" si="44"/>
        <v>1</v>
      </c>
      <c r="B66" s="17">
        <f t="shared" si="45"/>
        <v>19</v>
      </c>
      <c r="C66" s="25">
        <v>2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6">
        <f t="shared" si="67"/>
        <v>3</v>
      </c>
      <c r="L66" s="27"/>
      <c r="M66" s="17">
        <f t="shared" si="47"/>
        <v>1</v>
      </c>
      <c r="N66" s="17">
        <f t="shared" si="48"/>
        <v>19</v>
      </c>
      <c r="O66" s="25">
        <f t="shared" si="68"/>
        <v>0</v>
      </c>
      <c r="P66" s="25">
        <f t="shared" si="69"/>
        <v>0</v>
      </c>
      <c r="Q66" s="25">
        <f t="shared" si="70"/>
        <v>1</v>
      </c>
      <c r="R66" s="25">
        <f t="shared" si="71"/>
        <v>0</v>
      </c>
      <c r="S66" s="25">
        <f t="shared" si="72"/>
        <v>0</v>
      </c>
      <c r="T66" s="25">
        <f t="shared" si="73"/>
        <v>0</v>
      </c>
      <c r="U66" s="25">
        <f t="shared" si="74"/>
        <v>0</v>
      </c>
      <c r="V66" s="25">
        <f t="shared" si="75"/>
        <v>0</v>
      </c>
      <c r="W66" s="26">
        <f t="shared" si="76"/>
        <v>1</v>
      </c>
      <c r="X66" s="27"/>
      <c r="Y66" s="17">
        <f t="shared" si="57"/>
        <v>1</v>
      </c>
      <c r="Z66" s="17">
        <f t="shared" si="58"/>
        <v>19</v>
      </c>
      <c r="AA66" s="25">
        <f t="shared" si="77"/>
        <v>2</v>
      </c>
      <c r="AB66" s="25">
        <f t="shared" si="59"/>
        <v>0</v>
      </c>
      <c r="AC66" s="25">
        <f t="shared" si="60"/>
        <v>0</v>
      </c>
      <c r="AD66" s="25">
        <f t="shared" si="61"/>
        <v>0</v>
      </c>
      <c r="AE66" s="25">
        <f t="shared" si="62"/>
        <v>0</v>
      </c>
      <c r="AF66" s="25">
        <f t="shared" si="63"/>
        <v>0</v>
      </c>
      <c r="AG66" s="25">
        <f t="shared" si="64"/>
        <v>0</v>
      </c>
      <c r="AH66" s="25">
        <f t="shared" si="65"/>
        <v>0</v>
      </c>
      <c r="AI66" s="26">
        <f t="shared" si="66"/>
        <v>2</v>
      </c>
      <c r="AJ66" s="27"/>
    </row>
    <row r="67" spans="1:36">
      <c r="A67" s="135" t="s">
        <v>17</v>
      </c>
      <c r="B67" s="136">
        <f t="shared" si="45"/>
        <v>20</v>
      </c>
      <c r="C67" s="25">
        <v>1</v>
      </c>
      <c r="D67" s="25">
        <v>0</v>
      </c>
      <c r="E67" s="25">
        <v>2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137">
        <f t="shared" si="46"/>
        <v>3</v>
      </c>
      <c r="L67" s="27"/>
      <c r="M67" s="22" t="s">
        <v>17</v>
      </c>
      <c r="N67" s="17">
        <f t="shared" si="48"/>
        <v>20</v>
      </c>
      <c r="O67" s="25">
        <f>C66+C67</f>
        <v>3</v>
      </c>
      <c r="P67" s="25">
        <f t="shared" ref="P67:V67" si="78">D66+D67</f>
        <v>0</v>
      </c>
      <c r="Q67" s="25">
        <f t="shared" si="78"/>
        <v>2</v>
      </c>
      <c r="R67" s="25">
        <f t="shared" si="78"/>
        <v>0</v>
      </c>
      <c r="S67" s="25">
        <f t="shared" si="78"/>
        <v>0</v>
      </c>
      <c r="T67" s="25">
        <f t="shared" si="78"/>
        <v>0</v>
      </c>
      <c r="U67" s="25">
        <f t="shared" si="78"/>
        <v>0</v>
      </c>
      <c r="V67" s="25">
        <f t="shared" si="78"/>
        <v>1</v>
      </c>
      <c r="W67" s="26">
        <f t="shared" si="56"/>
        <v>6</v>
      </c>
      <c r="X67" s="27"/>
      <c r="Y67" s="22" t="s">
        <v>17</v>
      </c>
      <c r="Z67" s="17">
        <f t="shared" si="58"/>
        <v>20</v>
      </c>
      <c r="AA67" s="25">
        <f>O66+O67</f>
        <v>3</v>
      </c>
      <c r="AB67" s="25">
        <f t="shared" ref="AB67" si="79">P66+P67</f>
        <v>0</v>
      </c>
      <c r="AC67" s="25">
        <f t="shared" ref="AC67" si="80">Q66+Q67</f>
        <v>3</v>
      </c>
      <c r="AD67" s="25">
        <f t="shared" ref="AD67" si="81">R66+R67</f>
        <v>0</v>
      </c>
      <c r="AE67" s="25">
        <f t="shared" ref="AE67" si="82">S66+S67</f>
        <v>0</v>
      </c>
      <c r="AF67" s="25">
        <f t="shared" ref="AF67" si="83">T66+T67</f>
        <v>0</v>
      </c>
      <c r="AG67" s="25">
        <f t="shared" ref="AG67" si="84">U66+U67</f>
        <v>0</v>
      </c>
      <c r="AH67" s="25">
        <f t="shared" ref="AH67" si="85">V66+V67</f>
        <v>1</v>
      </c>
      <c r="AI67" s="26">
        <f t="shared" si="66"/>
        <v>7</v>
      </c>
      <c r="AJ67" s="27"/>
    </row>
    <row r="68" spans="1:36" ht="13.5" thickBot="1">
      <c r="A68" s="22"/>
      <c r="B68" s="138" t="s">
        <v>315</v>
      </c>
      <c r="C68" s="139">
        <f>SUM(C48:C67)</f>
        <v>94</v>
      </c>
      <c r="D68" s="139"/>
      <c r="E68" s="139">
        <f>SUM(E48:E67)</f>
        <v>55</v>
      </c>
      <c r="F68" s="139"/>
      <c r="G68" s="139"/>
      <c r="H68" s="139"/>
      <c r="I68" s="139"/>
      <c r="J68" s="139">
        <f>SUM(J48:J67)</f>
        <v>1</v>
      </c>
      <c r="K68" s="139">
        <f>SUM(K48:K67)</f>
        <v>150</v>
      </c>
      <c r="L68" s="27"/>
      <c r="M68" s="22"/>
      <c r="N68" s="138" t="s">
        <v>315</v>
      </c>
      <c r="O68" s="139">
        <f>SUM(O48:O67)</f>
        <v>94</v>
      </c>
      <c r="P68" s="139"/>
      <c r="Q68" s="139">
        <f>SUM(Q48:Q67)</f>
        <v>55</v>
      </c>
      <c r="R68" s="139"/>
      <c r="S68" s="139"/>
      <c r="T68" s="139"/>
      <c r="U68" s="139"/>
      <c r="V68" s="139">
        <f>SUM(V48:V67)</f>
        <v>1</v>
      </c>
      <c r="W68" s="139">
        <f>SUM(W48:W67)</f>
        <v>150</v>
      </c>
      <c r="X68" s="27"/>
      <c r="Y68" s="22"/>
      <c r="Z68" s="138" t="s">
        <v>315</v>
      </c>
      <c r="AA68" s="139">
        <f>SUM(AA48:AA67)</f>
        <v>94</v>
      </c>
      <c r="AB68" s="139"/>
      <c r="AC68" s="139">
        <f>SUM(AC48:AC67)</f>
        <v>55</v>
      </c>
      <c r="AD68" s="139"/>
      <c r="AE68" s="139"/>
      <c r="AF68" s="139"/>
      <c r="AG68" s="139"/>
      <c r="AH68" s="139">
        <f>SUM(AH48:AH67)</f>
        <v>1</v>
      </c>
      <c r="AI68" s="139">
        <f>SUM(AI48:AI67)</f>
        <v>150</v>
      </c>
      <c r="AJ68" s="27"/>
    </row>
    <row r="69" spans="1:36" ht="13.5" thickTop="1">
      <c r="A69" s="202"/>
      <c r="B69" s="197" t="s">
        <v>291</v>
      </c>
      <c r="C69" s="207">
        <v>2</v>
      </c>
      <c r="D69" s="207"/>
      <c r="E69" s="207">
        <v>1</v>
      </c>
      <c r="F69" s="207"/>
      <c r="G69" s="207"/>
      <c r="H69" s="207"/>
      <c r="I69" s="207"/>
      <c r="J69" s="207">
        <v>0</v>
      </c>
      <c r="K69" s="208">
        <f t="shared" si="46"/>
        <v>3</v>
      </c>
      <c r="L69" s="209"/>
      <c r="M69" s="204"/>
      <c r="N69" s="197" t="s">
        <v>291</v>
      </c>
      <c r="O69" s="207">
        <f>C69</f>
        <v>2</v>
      </c>
      <c r="P69" s="207"/>
      <c r="Q69" s="207">
        <f>E69</f>
        <v>1</v>
      </c>
      <c r="R69" s="207"/>
      <c r="S69" s="207"/>
      <c r="T69" s="207"/>
      <c r="U69" s="207"/>
      <c r="V69" s="207">
        <v>0</v>
      </c>
      <c r="W69" s="208">
        <f t="shared" si="56"/>
        <v>3</v>
      </c>
      <c r="X69" s="209"/>
      <c r="Y69" s="204"/>
      <c r="Z69" s="197" t="s">
        <v>291</v>
      </c>
      <c r="AA69" s="207">
        <f>O69</f>
        <v>2</v>
      </c>
      <c r="AB69" s="207"/>
      <c r="AC69" s="207">
        <f>Q69</f>
        <v>1</v>
      </c>
      <c r="AD69" s="207"/>
      <c r="AE69" s="207"/>
      <c r="AF69" s="207"/>
      <c r="AG69" s="207"/>
      <c r="AH69" s="207">
        <v>0</v>
      </c>
      <c r="AI69" s="208">
        <f t="shared" ref="AI69:AI79" si="86">SUM(AA69:AH69)</f>
        <v>3</v>
      </c>
      <c r="AJ69" s="209"/>
    </row>
    <row r="70" spans="1:36">
      <c r="A70" s="202"/>
      <c r="B70" s="202"/>
      <c r="C70" s="207">
        <v>2</v>
      </c>
      <c r="D70" s="207"/>
      <c r="E70" s="207">
        <v>1</v>
      </c>
      <c r="F70" s="207"/>
      <c r="G70" s="207"/>
      <c r="H70" s="207"/>
      <c r="I70" s="207"/>
      <c r="J70" s="207">
        <v>0</v>
      </c>
      <c r="K70" s="208">
        <f t="shared" si="46"/>
        <v>3</v>
      </c>
      <c r="L70" s="209"/>
      <c r="M70" s="202"/>
      <c r="N70" s="202"/>
      <c r="O70" s="207">
        <f t="shared" ref="O70:O78" si="87">C70</f>
        <v>2</v>
      </c>
      <c r="P70" s="207"/>
      <c r="Q70" s="207">
        <f t="shared" ref="Q70:Q78" si="88">E70</f>
        <v>1</v>
      </c>
      <c r="R70" s="207"/>
      <c r="S70" s="207"/>
      <c r="T70" s="207"/>
      <c r="U70" s="207"/>
      <c r="V70" s="207">
        <v>0</v>
      </c>
      <c r="W70" s="208">
        <f t="shared" si="56"/>
        <v>3</v>
      </c>
      <c r="X70" s="209"/>
      <c r="Y70" s="202"/>
      <c r="Z70" s="202"/>
      <c r="AA70" s="207">
        <f t="shared" ref="AA70:AA78" si="89">O70</f>
        <v>2</v>
      </c>
      <c r="AB70" s="207"/>
      <c r="AC70" s="207">
        <f t="shared" ref="AC70:AC78" si="90">Q70</f>
        <v>1</v>
      </c>
      <c r="AD70" s="207"/>
      <c r="AE70" s="207"/>
      <c r="AF70" s="207"/>
      <c r="AG70" s="207"/>
      <c r="AH70" s="207">
        <v>0</v>
      </c>
      <c r="AI70" s="208">
        <f t="shared" si="86"/>
        <v>3</v>
      </c>
      <c r="AJ70" s="209"/>
    </row>
    <row r="71" spans="1:36">
      <c r="A71" s="202"/>
      <c r="B71" s="202"/>
      <c r="C71" s="207">
        <v>1</v>
      </c>
      <c r="D71" s="207"/>
      <c r="E71" s="207">
        <v>1</v>
      </c>
      <c r="F71" s="207"/>
      <c r="G71" s="207"/>
      <c r="H71" s="207"/>
      <c r="I71" s="207"/>
      <c r="J71" s="207">
        <v>0</v>
      </c>
      <c r="K71" s="208">
        <f t="shared" si="46"/>
        <v>2</v>
      </c>
      <c r="L71" s="209"/>
      <c r="M71" s="202"/>
      <c r="N71" s="202"/>
      <c r="O71" s="207">
        <f t="shared" si="87"/>
        <v>1</v>
      </c>
      <c r="P71" s="207"/>
      <c r="Q71" s="207">
        <f t="shared" si="88"/>
        <v>1</v>
      </c>
      <c r="R71" s="207"/>
      <c r="S71" s="207"/>
      <c r="T71" s="207"/>
      <c r="U71" s="207"/>
      <c r="V71" s="207">
        <f t="shared" ref="V71:V78" si="91">J70</f>
        <v>0</v>
      </c>
      <c r="W71" s="208">
        <f t="shared" si="56"/>
        <v>2</v>
      </c>
      <c r="X71" s="209"/>
      <c r="Y71" s="202"/>
      <c r="Z71" s="202"/>
      <c r="AA71" s="207">
        <f t="shared" si="89"/>
        <v>1</v>
      </c>
      <c r="AB71" s="207"/>
      <c r="AC71" s="207">
        <f t="shared" si="90"/>
        <v>1</v>
      </c>
      <c r="AD71" s="207"/>
      <c r="AE71" s="207"/>
      <c r="AF71" s="207"/>
      <c r="AG71" s="207"/>
      <c r="AH71" s="207">
        <f t="shared" ref="AH71:AH78" si="92">V70</f>
        <v>0</v>
      </c>
      <c r="AI71" s="208">
        <f t="shared" si="86"/>
        <v>2</v>
      </c>
      <c r="AJ71" s="209"/>
    </row>
    <row r="72" spans="1:36">
      <c r="A72" s="202"/>
      <c r="B72" s="202"/>
      <c r="C72" s="207"/>
      <c r="D72" s="207"/>
      <c r="E72" s="207">
        <v>1</v>
      </c>
      <c r="F72" s="207"/>
      <c r="G72" s="207"/>
      <c r="H72" s="207"/>
      <c r="I72" s="207"/>
      <c r="J72" s="207">
        <v>0</v>
      </c>
      <c r="K72" s="208">
        <f t="shared" si="46"/>
        <v>1</v>
      </c>
      <c r="L72" s="209"/>
      <c r="M72" s="202"/>
      <c r="N72" s="202"/>
      <c r="O72" s="207">
        <f t="shared" si="87"/>
        <v>0</v>
      </c>
      <c r="P72" s="207"/>
      <c r="Q72" s="207">
        <f t="shared" si="88"/>
        <v>1</v>
      </c>
      <c r="R72" s="207"/>
      <c r="S72" s="207"/>
      <c r="T72" s="207"/>
      <c r="U72" s="207"/>
      <c r="V72" s="207">
        <f t="shared" si="91"/>
        <v>0</v>
      </c>
      <c r="W72" s="208">
        <f t="shared" si="56"/>
        <v>1</v>
      </c>
      <c r="X72" s="209"/>
      <c r="Y72" s="202"/>
      <c r="Z72" s="202"/>
      <c r="AA72" s="207">
        <f t="shared" si="89"/>
        <v>0</v>
      </c>
      <c r="AB72" s="207"/>
      <c r="AC72" s="207">
        <f t="shared" si="90"/>
        <v>1</v>
      </c>
      <c r="AD72" s="207"/>
      <c r="AE72" s="207"/>
      <c r="AF72" s="207"/>
      <c r="AG72" s="207"/>
      <c r="AH72" s="207">
        <f t="shared" si="92"/>
        <v>0</v>
      </c>
      <c r="AI72" s="208">
        <f t="shared" si="86"/>
        <v>1</v>
      </c>
      <c r="AJ72" s="209"/>
    </row>
    <row r="73" spans="1:36">
      <c r="A73" s="202"/>
      <c r="B73" s="202"/>
      <c r="C73" s="207"/>
      <c r="D73" s="207"/>
      <c r="E73" s="207">
        <v>1</v>
      </c>
      <c r="F73" s="207"/>
      <c r="G73" s="207"/>
      <c r="H73" s="207"/>
      <c r="I73" s="207"/>
      <c r="J73" s="207">
        <v>0</v>
      </c>
      <c r="K73" s="208">
        <f t="shared" si="46"/>
        <v>1</v>
      </c>
      <c r="L73" s="209"/>
      <c r="M73" s="202"/>
      <c r="N73" s="202"/>
      <c r="O73" s="207">
        <f t="shared" si="87"/>
        <v>0</v>
      </c>
      <c r="P73" s="207"/>
      <c r="Q73" s="207">
        <f t="shared" si="88"/>
        <v>1</v>
      </c>
      <c r="R73" s="207"/>
      <c r="S73" s="207"/>
      <c r="T73" s="207"/>
      <c r="U73" s="207"/>
      <c r="V73" s="207">
        <f t="shared" si="91"/>
        <v>0</v>
      </c>
      <c r="W73" s="208">
        <f t="shared" si="56"/>
        <v>1</v>
      </c>
      <c r="X73" s="209"/>
      <c r="Y73" s="202"/>
      <c r="Z73" s="202"/>
      <c r="AA73" s="207">
        <f t="shared" si="89"/>
        <v>0</v>
      </c>
      <c r="AB73" s="207"/>
      <c r="AC73" s="207">
        <f t="shared" si="90"/>
        <v>1</v>
      </c>
      <c r="AD73" s="207"/>
      <c r="AE73" s="207"/>
      <c r="AF73" s="207"/>
      <c r="AG73" s="207"/>
      <c r="AH73" s="207">
        <f t="shared" si="92"/>
        <v>0</v>
      </c>
      <c r="AI73" s="208">
        <f t="shared" si="86"/>
        <v>1</v>
      </c>
      <c r="AJ73" s="209"/>
    </row>
    <row r="74" spans="1:36">
      <c r="A74" s="202"/>
      <c r="B74" s="202"/>
      <c r="C74" s="207"/>
      <c r="D74" s="207"/>
      <c r="E74" s="207">
        <v>1</v>
      </c>
      <c r="F74" s="207"/>
      <c r="G74" s="207"/>
      <c r="H74" s="207"/>
      <c r="I74" s="207"/>
      <c r="J74" s="207">
        <v>0</v>
      </c>
      <c r="K74" s="208">
        <f t="shared" si="46"/>
        <v>1</v>
      </c>
      <c r="L74" s="209"/>
      <c r="M74" s="202"/>
      <c r="N74" s="202"/>
      <c r="O74" s="207">
        <f t="shared" si="87"/>
        <v>0</v>
      </c>
      <c r="P74" s="207"/>
      <c r="Q74" s="207">
        <f t="shared" si="88"/>
        <v>1</v>
      </c>
      <c r="R74" s="207"/>
      <c r="S74" s="207"/>
      <c r="T74" s="207"/>
      <c r="U74" s="207"/>
      <c r="V74" s="207">
        <f t="shared" si="91"/>
        <v>0</v>
      </c>
      <c r="W74" s="208">
        <f t="shared" si="56"/>
        <v>1</v>
      </c>
      <c r="X74" s="209"/>
      <c r="Y74" s="202"/>
      <c r="Z74" s="202"/>
      <c r="AA74" s="207">
        <f t="shared" si="89"/>
        <v>0</v>
      </c>
      <c r="AB74" s="207"/>
      <c r="AC74" s="207">
        <f t="shared" si="90"/>
        <v>1</v>
      </c>
      <c r="AD74" s="207"/>
      <c r="AE74" s="207"/>
      <c r="AF74" s="207"/>
      <c r="AG74" s="207"/>
      <c r="AH74" s="207">
        <f t="shared" si="92"/>
        <v>0</v>
      </c>
      <c r="AI74" s="208">
        <f t="shared" si="86"/>
        <v>1</v>
      </c>
      <c r="AJ74" s="209"/>
    </row>
    <row r="75" spans="1:36">
      <c r="A75" s="202"/>
      <c r="B75" s="202"/>
      <c r="C75" s="207"/>
      <c r="D75" s="207"/>
      <c r="E75" s="207">
        <v>1</v>
      </c>
      <c r="F75" s="207"/>
      <c r="G75" s="207"/>
      <c r="H75" s="207"/>
      <c r="I75" s="207"/>
      <c r="J75" s="207">
        <v>0</v>
      </c>
      <c r="K75" s="208">
        <f t="shared" si="46"/>
        <v>1</v>
      </c>
      <c r="L75" s="209"/>
      <c r="M75" s="202"/>
      <c r="N75" s="202"/>
      <c r="O75" s="207">
        <f t="shared" si="87"/>
        <v>0</v>
      </c>
      <c r="P75" s="207"/>
      <c r="Q75" s="207">
        <f t="shared" si="88"/>
        <v>1</v>
      </c>
      <c r="R75" s="207"/>
      <c r="S75" s="207"/>
      <c r="T75" s="207"/>
      <c r="U75" s="207"/>
      <c r="V75" s="207">
        <f t="shared" si="91"/>
        <v>0</v>
      </c>
      <c r="W75" s="208">
        <f t="shared" si="56"/>
        <v>1</v>
      </c>
      <c r="X75" s="209"/>
      <c r="Y75" s="202"/>
      <c r="Z75" s="202"/>
      <c r="AA75" s="207">
        <f t="shared" si="89"/>
        <v>0</v>
      </c>
      <c r="AB75" s="207"/>
      <c r="AC75" s="207">
        <f t="shared" si="90"/>
        <v>1</v>
      </c>
      <c r="AD75" s="207"/>
      <c r="AE75" s="207"/>
      <c r="AF75" s="207"/>
      <c r="AG75" s="207"/>
      <c r="AH75" s="207">
        <f t="shared" si="92"/>
        <v>0</v>
      </c>
      <c r="AI75" s="208">
        <f t="shared" si="86"/>
        <v>1</v>
      </c>
      <c r="AJ75" s="209"/>
    </row>
    <row r="76" spans="1:36">
      <c r="A76" s="202"/>
      <c r="B76" s="202"/>
      <c r="C76" s="207"/>
      <c r="D76" s="207"/>
      <c r="E76" s="207"/>
      <c r="F76" s="207"/>
      <c r="G76" s="207"/>
      <c r="H76" s="207"/>
      <c r="I76" s="207"/>
      <c r="J76" s="207">
        <v>0</v>
      </c>
      <c r="K76" s="208">
        <f t="shared" si="46"/>
        <v>0</v>
      </c>
      <c r="L76" s="209"/>
      <c r="M76" s="202"/>
      <c r="N76" s="202"/>
      <c r="O76" s="207">
        <f t="shared" si="87"/>
        <v>0</v>
      </c>
      <c r="P76" s="207"/>
      <c r="Q76" s="207">
        <f t="shared" si="88"/>
        <v>0</v>
      </c>
      <c r="R76" s="207"/>
      <c r="S76" s="207"/>
      <c r="T76" s="207"/>
      <c r="U76" s="207"/>
      <c r="V76" s="207">
        <f t="shared" si="91"/>
        <v>0</v>
      </c>
      <c r="W76" s="208">
        <f t="shared" si="56"/>
        <v>0</v>
      </c>
      <c r="X76" s="209"/>
      <c r="Y76" s="202"/>
      <c r="Z76" s="202"/>
      <c r="AA76" s="207">
        <f t="shared" si="89"/>
        <v>0</v>
      </c>
      <c r="AB76" s="207"/>
      <c r="AC76" s="207">
        <f t="shared" si="90"/>
        <v>0</v>
      </c>
      <c r="AD76" s="207"/>
      <c r="AE76" s="207"/>
      <c r="AF76" s="207"/>
      <c r="AG76" s="207"/>
      <c r="AH76" s="207">
        <f t="shared" si="92"/>
        <v>0</v>
      </c>
      <c r="AI76" s="208">
        <f t="shared" si="86"/>
        <v>0</v>
      </c>
      <c r="AJ76" s="209"/>
    </row>
    <row r="77" spans="1:36">
      <c r="A77" s="202"/>
      <c r="B77" s="202"/>
      <c r="C77" s="207"/>
      <c r="D77" s="207"/>
      <c r="E77" s="207"/>
      <c r="F77" s="207"/>
      <c r="G77" s="207"/>
      <c r="H77" s="207"/>
      <c r="I77" s="207"/>
      <c r="J77" s="207">
        <v>0</v>
      </c>
      <c r="K77" s="208">
        <f t="shared" si="46"/>
        <v>0</v>
      </c>
      <c r="L77" s="209"/>
      <c r="M77" s="202"/>
      <c r="N77" s="202"/>
      <c r="O77" s="207">
        <f t="shared" si="87"/>
        <v>0</v>
      </c>
      <c r="P77" s="207"/>
      <c r="Q77" s="207">
        <f t="shared" si="88"/>
        <v>0</v>
      </c>
      <c r="R77" s="207"/>
      <c r="S77" s="207"/>
      <c r="T77" s="207"/>
      <c r="U77" s="207"/>
      <c r="V77" s="207">
        <f t="shared" si="91"/>
        <v>0</v>
      </c>
      <c r="W77" s="208">
        <f t="shared" si="56"/>
        <v>0</v>
      </c>
      <c r="X77" s="209"/>
      <c r="Y77" s="202"/>
      <c r="Z77" s="202"/>
      <c r="AA77" s="207">
        <f t="shared" si="89"/>
        <v>0</v>
      </c>
      <c r="AB77" s="207"/>
      <c r="AC77" s="207">
        <f t="shared" si="90"/>
        <v>0</v>
      </c>
      <c r="AD77" s="207"/>
      <c r="AE77" s="207"/>
      <c r="AF77" s="207"/>
      <c r="AG77" s="207"/>
      <c r="AH77" s="207">
        <f t="shared" si="92"/>
        <v>0</v>
      </c>
      <c r="AI77" s="208">
        <f t="shared" si="86"/>
        <v>0</v>
      </c>
      <c r="AJ77" s="209"/>
    </row>
    <row r="78" spans="1:36">
      <c r="A78" s="210"/>
      <c r="B78" s="210"/>
      <c r="C78" s="211"/>
      <c r="D78" s="211"/>
      <c r="E78" s="211"/>
      <c r="F78" s="211"/>
      <c r="G78" s="211"/>
      <c r="H78" s="211"/>
      <c r="I78" s="211"/>
      <c r="J78" s="211">
        <v>0</v>
      </c>
      <c r="K78" s="212">
        <f t="shared" si="46"/>
        <v>0</v>
      </c>
      <c r="L78" s="209"/>
      <c r="M78" s="202"/>
      <c r="N78" s="202"/>
      <c r="O78" s="207">
        <f t="shared" si="87"/>
        <v>0</v>
      </c>
      <c r="P78" s="207"/>
      <c r="Q78" s="207">
        <f t="shared" si="88"/>
        <v>0</v>
      </c>
      <c r="R78" s="207"/>
      <c r="S78" s="207"/>
      <c r="T78" s="207"/>
      <c r="U78" s="207"/>
      <c r="V78" s="207">
        <f t="shared" si="91"/>
        <v>0</v>
      </c>
      <c r="W78" s="208">
        <f t="shared" si="56"/>
        <v>0</v>
      </c>
      <c r="X78" s="209"/>
      <c r="Y78" s="202"/>
      <c r="Z78" s="202"/>
      <c r="AA78" s="207">
        <f t="shared" si="89"/>
        <v>0</v>
      </c>
      <c r="AB78" s="207"/>
      <c r="AC78" s="207">
        <f t="shared" si="90"/>
        <v>0</v>
      </c>
      <c r="AD78" s="207"/>
      <c r="AE78" s="207"/>
      <c r="AF78" s="207"/>
      <c r="AG78" s="207"/>
      <c r="AH78" s="207">
        <f t="shared" si="92"/>
        <v>0</v>
      </c>
      <c r="AI78" s="208">
        <f t="shared" si="86"/>
        <v>0</v>
      </c>
      <c r="AJ78" s="209"/>
    </row>
    <row r="79" spans="1:36" ht="13.5" thickBot="1">
      <c r="A79" s="213" t="s">
        <v>296</v>
      </c>
      <c r="B79" s="213"/>
      <c r="C79" s="214">
        <f>SUM(C69:C71)</f>
        <v>5</v>
      </c>
      <c r="D79" s="215"/>
      <c r="E79" s="215">
        <f>SUM(E69:E78)</f>
        <v>7</v>
      </c>
      <c r="F79" s="215"/>
      <c r="G79" s="215"/>
      <c r="H79" s="215"/>
      <c r="I79" s="215"/>
      <c r="J79" s="215">
        <f>SUM(J69:J78)</f>
        <v>0</v>
      </c>
      <c r="K79" s="215">
        <f t="shared" si="46"/>
        <v>12</v>
      </c>
      <c r="L79" s="214"/>
      <c r="M79" s="213" t="s">
        <v>296</v>
      </c>
      <c r="N79" s="213"/>
      <c r="O79" s="214">
        <f>SUM(O69:O71)</f>
        <v>5</v>
      </c>
      <c r="P79" s="215"/>
      <c r="Q79" s="215">
        <f>SUM(Q69:Q78)</f>
        <v>7</v>
      </c>
      <c r="R79" s="215"/>
      <c r="S79" s="215"/>
      <c r="T79" s="215"/>
      <c r="U79" s="215"/>
      <c r="V79" s="215">
        <f>SUM(V69:V78)</f>
        <v>0</v>
      </c>
      <c r="W79" s="215">
        <f t="shared" si="56"/>
        <v>12</v>
      </c>
      <c r="X79" s="214"/>
      <c r="Y79" s="213" t="s">
        <v>296</v>
      </c>
      <c r="Z79" s="213"/>
      <c r="AA79" s="214">
        <f>SUM(AA69:AA71)</f>
        <v>5</v>
      </c>
      <c r="AB79" s="215"/>
      <c r="AC79" s="215">
        <f>SUM(AC69:AC78)</f>
        <v>7</v>
      </c>
      <c r="AD79" s="215"/>
      <c r="AE79" s="215"/>
      <c r="AF79" s="215"/>
      <c r="AG79" s="215"/>
      <c r="AH79" s="215">
        <f>SUM(AH69:AH78)</f>
        <v>0</v>
      </c>
      <c r="AI79" s="215">
        <f t="shared" si="86"/>
        <v>12</v>
      </c>
      <c r="AJ79" s="214"/>
    </row>
    <row r="80" spans="1:36" ht="13.5" thickTop="1">
      <c r="A80" s="17"/>
      <c r="B80" s="17"/>
      <c r="C80" s="17"/>
      <c r="D80" s="28"/>
      <c r="E80" s="28"/>
      <c r="F80" s="28"/>
      <c r="G80" s="28"/>
      <c r="H80" s="28"/>
      <c r="I80" s="28"/>
      <c r="J80" s="28"/>
      <c r="K80" s="28"/>
      <c r="L80" s="26"/>
      <c r="M80" s="17"/>
      <c r="N80" s="17"/>
      <c r="O80" s="17"/>
      <c r="P80" s="28"/>
      <c r="Q80" s="28"/>
      <c r="R80" s="28"/>
      <c r="S80" s="28"/>
      <c r="T80" s="28"/>
      <c r="U80" s="28"/>
      <c r="V80" s="28"/>
      <c r="W80" s="28"/>
      <c r="X80" s="26"/>
      <c r="Y80" s="17"/>
      <c r="Z80" s="17"/>
      <c r="AA80" s="17"/>
      <c r="AB80" s="28"/>
      <c r="AC80" s="28"/>
      <c r="AD80" s="28"/>
      <c r="AE80" s="28"/>
      <c r="AF80" s="28"/>
      <c r="AG80" s="28"/>
      <c r="AH80" s="28"/>
      <c r="AI80" s="28"/>
      <c r="AJ80" s="26"/>
    </row>
    <row r="81" spans="1:36" ht="13.5" thickBot="1">
      <c r="A81" s="194" t="s">
        <v>8</v>
      </c>
      <c r="B81" s="194"/>
      <c r="C81" s="140">
        <f>C68+C79</f>
        <v>99</v>
      </c>
      <c r="D81" s="140"/>
      <c r="E81" s="140">
        <f>E68+E79</f>
        <v>62</v>
      </c>
      <c r="F81" s="140"/>
      <c r="G81" s="140"/>
      <c r="H81" s="140"/>
      <c r="I81" s="140"/>
      <c r="J81" s="140">
        <f>J68+J79</f>
        <v>1</v>
      </c>
      <c r="K81" s="140">
        <f>J81+E81+C81</f>
        <v>162</v>
      </c>
      <c r="L81" s="140"/>
      <c r="M81" s="194" t="s">
        <v>8</v>
      </c>
      <c r="N81" s="194"/>
      <c r="O81" s="140">
        <f>O68+O79</f>
        <v>99</v>
      </c>
      <c r="P81" s="140"/>
      <c r="Q81" s="140">
        <f>Q68+Q79</f>
        <v>62</v>
      </c>
      <c r="R81" s="140"/>
      <c r="S81" s="140"/>
      <c r="T81" s="140"/>
      <c r="U81" s="140"/>
      <c r="V81" s="140">
        <f>V68+V79</f>
        <v>1</v>
      </c>
      <c r="W81" s="140">
        <f>V81+Q81+O81</f>
        <v>162</v>
      </c>
      <c r="X81" s="140"/>
      <c r="Y81" s="194" t="s">
        <v>8</v>
      </c>
      <c r="Z81" s="194"/>
      <c r="AA81" s="140">
        <f>AA68+AA79</f>
        <v>99</v>
      </c>
      <c r="AB81" s="140"/>
      <c r="AC81" s="140">
        <f>AC68+AC79</f>
        <v>62</v>
      </c>
      <c r="AD81" s="140"/>
      <c r="AE81" s="140"/>
      <c r="AF81" s="140"/>
      <c r="AG81" s="140"/>
      <c r="AH81" s="140">
        <f>AH68+AH79</f>
        <v>1</v>
      </c>
      <c r="AI81" s="140">
        <f>AH81+AC81+AA81</f>
        <v>162</v>
      </c>
      <c r="AJ81" s="140"/>
    </row>
    <row r="82" spans="1:36">
      <c r="A82" s="17"/>
      <c r="B82" s="1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17"/>
      <c r="N82" s="1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17"/>
      <c r="Z82" s="1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1:36">
      <c r="A83" s="17"/>
      <c r="B83" s="1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17"/>
      <c r="N83" s="1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17"/>
      <c r="Z83" s="1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1:36">
      <c r="A84" s="17"/>
      <c r="B84" s="1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17"/>
      <c r="N84" s="1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17"/>
      <c r="Z84" s="1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1:36">
      <c r="A85" s="23" t="str">
        <f>A4</f>
        <v>2015-2016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7"/>
      <c r="M85" s="23" t="str">
        <f>M4</f>
        <v>2016-2017</v>
      </c>
      <c r="N85" s="23"/>
      <c r="O85" s="24"/>
      <c r="P85" s="24"/>
      <c r="Q85" s="24"/>
      <c r="R85" s="24"/>
      <c r="S85" s="24"/>
      <c r="T85" s="24"/>
      <c r="U85" s="24"/>
      <c r="V85" s="24"/>
      <c r="W85" s="24"/>
      <c r="X85" s="27"/>
      <c r="Y85" s="23" t="str">
        <f>Y4</f>
        <v>2017-2018</v>
      </c>
      <c r="Z85" s="23"/>
      <c r="AA85" s="24"/>
      <c r="AB85" s="24"/>
      <c r="AC85" s="24"/>
      <c r="AD85" s="24"/>
      <c r="AE85" s="24"/>
      <c r="AF85" s="24"/>
      <c r="AG85" s="24"/>
      <c r="AH85" s="24"/>
      <c r="AI85" s="24"/>
      <c r="AJ85" s="27"/>
    </row>
    <row r="86" spans="1:36">
      <c r="A86" s="23" t="s">
        <v>9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17"/>
      <c r="M86" s="23" t="s">
        <v>9</v>
      </c>
      <c r="N86" s="23"/>
      <c r="O86" s="24"/>
      <c r="P86" s="24"/>
      <c r="Q86" s="24"/>
      <c r="R86" s="24"/>
      <c r="S86" s="24"/>
      <c r="T86" s="24"/>
      <c r="U86" s="24"/>
      <c r="V86" s="24"/>
      <c r="W86" s="24"/>
      <c r="X86" s="17"/>
      <c r="Y86" s="23" t="s">
        <v>9</v>
      </c>
      <c r="Z86" s="23"/>
      <c r="AA86" s="24"/>
      <c r="AB86" s="24"/>
      <c r="AC86" s="24"/>
      <c r="AD86" s="24"/>
      <c r="AE86" s="24"/>
      <c r="AF86" s="24"/>
      <c r="AG86" s="24"/>
      <c r="AH86" s="24"/>
      <c r="AI86" s="24"/>
      <c r="AJ86" s="17"/>
    </row>
    <row r="87" spans="1:36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17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17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17"/>
    </row>
    <row r="88" spans="1:36">
      <c r="A88" s="20" t="str">
        <f>A47</f>
        <v>To Top</v>
      </c>
      <c r="B88" s="20" t="s">
        <v>16</v>
      </c>
      <c r="C88" s="16" t="s">
        <v>54</v>
      </c>
      <c r="D88" s="16" t="str">
        <f>D47</f>
        <v>B+18</v>
      </c>
      <c r="E88" s="16" t="str">
        <f t="shared" ref="E88:J88" si="93">E47</f>
        <v>Masters/ME</v>
      </c>
      <c r="F88" s="16" t="str">
        <f t="shared" si="93"/>
        <v>M+9</v>
      </c>
      <c r="G88" s="16" t="str">
        <f t="shared" si="93"/>
        <v>M+18</v>
      </c>
      <c r="H88" s="16" t="str">
        <f t="shared" si="93"/>
        <v>M+27</v>
      </c>
      <c r="I88" s="16" t="str">
        <f t="shared" si="93"/>
        <v>M+36</v>
      </c>
      <c r="J88" s="16" t="str">
        <f t="shared" si="93"/>
        <v>D</v>
      </c>
      <c r="K88" s="20"/>
      <c r="L88" s="20"/>
      <c r="M88" s="20" t="str">
        <f>M47</f>
        <v>To Top</v>
      </c>
      <c r="N88" s="20" t="s">
        <v>16</v>
      </c>
      <c r="O88" s="16" t="s">
        <v>54</v>
      </c>
      <c r="P88" s="16" t="str">
        <f>P47</f>
        <v>B+18</v>
      </c>
      <c r="Q88" s="16" t="str">
        <f t="shared" ref="Q88:V88" si="94">Q47</f>
        <v>Masters/ME</v>
      </c>
      <c r="R88" s="16" t="str">
        <f t="shared" si="94"/>
        <v>M+9</v>
      </c>
      <c r="S88" s="16" t="str">
        <f t="shared" si="94"/>
        <v>M+18</v>
      </c>
      <c r="T88" s="16" t="str">
        <f t="shared" si="94"/>
        <v>M+27</v>
      </c>
      <c r="U88" s="16" t="str">
        <f t="shared" si="94"/>
        <v>M+36</v>
      </c>
      <c r="V88" s="16" t="str">
        <f t="shared" si="94"/>
        <v>D</v>
      </c>
      <c r="W88" s="20"/>
      <c r="X88" s="20"/>
      <c r="Y88" s="20" t="str">
        <f>Y47</f>
        <v>To Top</v>
      </c>
      <c r="Z88" s="20" t="s">
        <v>16</v>
      </c>
      <c r="AA88" s="16" t="s">
        <v>54</v>
      </c>
      <c r="AB88" s="16" t="str">
        <f>AB47</f>
        <v>B+18</v>
      </c>
      <c r="AC88" s="16" t="str">
        <f t="shared" ref="AC88:AH88" si="95">AC47</f>
        <v>Masters/ME</v>
      </c>
      <c r="AD88" s="16" t="str">
        <f t="shared" si="95"/>
        <v>M+9</v>
      </c>
      <c r="AE88" s="16" t="str">
        <f t="shared" si="95"/>
        <v>M+18</v>
      </c>
      <c r="AF88" s="16" t="str">
        <f t="shared" si="95"/>
        <v>M+27</v>
      </c>
      <c r="AG88" s="16" t="str">
        <f t="shared" si="95"/>
        <v>M+36</v>
      </c>
      <c r="AH88" s="16" t="str">
        <f t="shared" si="95"/>
        <v>D</v>
      </c>
      <c r="AI88" s="20"/>
      <c r="AJ88" s="20"/>
    </row>
    <row r="89" spans="1:36">
      <c r="A89" s="17">
        <v>19</v>
      </c>
      <c r="B89" s="17">
        <v>1</v>
      </c>
      <c r="C89" s="245">
        <f t="shared" ref="C89" si="96">C48*C11</f>
        <v>1115630</v>
      </c>
      <c r="D89" s="245"/>
      <c r="E89" s="245">
        <f t="shared" ref="E89:E107" si="97">E48*E11</f>
        <v>161880</v>
      </c>
      <c r="F89" s="245"/>
      <c r="G89" s="245"/>
      <c r="H89" s="245"/>
      <c r="I89" s="245"/>
      <c r="J89" s="245">
        <f t="shared" ref="J89" si="98">J48*J11</f>
        <v>0</v>
      </c>
      <c r="K89" s="245">
        <f t="shared" ref="K89:K107" si="99">SUM(C89:J89)</f>
        <v>1277510</v>
      </c>
      <c r="L89" s="29"/>
      <c r="M89" s="17">
        <v>19</v>
      </c>
      <c r="N89" s="17">
        <v>1</v>
      </c>
      <c r="O89" s="245">
        <f t="shared" ref="O89" si="100">O48*O11</f>
        <v>0</v>
      </c>
      <c r="P89" s="245"/>
      <c r="Q89" s="245">
        <f t="shared" ref="Q89:Q107" si="101">Q48*Q11</f>
        <v>0</v>
      </c>
      <c r="R89" s="245"/>
      <c r="S89" s="245"/>
      <c r="T89" s="245"/>
      <c r="U89" s="245"/>
      <c r="V89" s="245">
        <f t="shared" ref="V89" si="102">V48*V11</f>
        <v>0</v>
      </c>
      <c r="W89" s="245">
        <f t="shared" ref="W89:W109" si="103">SUM(O89:V89)</f>
        <v>0</v>
      </c>
      <c r="X89" s="29"/>
      <c r="Y89" s="17">
        <v>19</v>
      </c>
      <c r="Z89" s="17">
        <v>1</v>
      </c>
      <c r="AA89" s="245">
        <f t="shared" ref="AA89" si="104">AA48*AA11</f>
        <v>0</v>
      </c>
      <c r="AB89" s="245"/>
      <c r="AC89" s="245">
        <f t="shared" ref="AC89:AC107" si="105">AC48*AC11</f>
        <v>0</v>
      </c>
      <c r="AD89" s="245"/>
      <c r="AE89" s="245"/>
      <c r="AF89" s="245"/>
      <c r="AG89" s="245"/>
      <c r="AH89" s="245">
        <f t="shared" ref="AH89" si="106">AH48*AH11</f>
        <v>0</v>
      </c>
      <c r="AI89" s="245">
        <f t="shared" ref="AI89:AI109" si="107">SUM(AA89:AH89)</f>
        <v>0</v>
      </c>
      <c r="AJ89" s="29"/>
    </row>
    <row r="90" spans="1:36">
      <c r="A90" s="17">
        <f t="shared" ref="A90:A107" si="108">+A89-1</f>
        <v>18</v>
      </c>
      <c r="B90" s="17">
        <f t="shared" ref="B90:B108" si="109">+B89+1</f>
        <v>2</v>
      </c>
      <c r="C90" s="245">
        <f t="shared" ref="C90" si="110">C49*C12</f>
        <v>0</v>
      </c>
      <c r="D90" s="245"/>
      <c r="E90" s="245">
        <f t="shared" si="97"/>
        <v>125199</v>
      </c>
      <c r="F90" s="245"/>
      <c r="G90" s="245"/>
      <c r="H90" s="245"/>
      <c r="I90" s="245"/>
      <c r="J90" s="245">
        <f t="shared" ref="J90" si="111">J49*J12</f>
        <v>0</v>
      </c>
      <c r="K90" s="245">
        <f t="shared" si="99"/>
        <v>125199</v>
      </c>
      <c r="L90" s="29"/>
      <c r="M90" s="17">
        <f t="shared" ref="M90:M107" si="112">+M89-1</f>
        <v>18</v>
      </c>
      <c r="N90" s="17">
        <f t="shared" ref="N90:N108" si="113">+N89+1</f>
        <v>2</v>
      </c>
      <c r="O90" s="245">
        <f t="shared" ref="O90" si="114">O49*O12</f>
        <v>1166930.4983000001</v>
      </c>
      <c r="P90" s="245"/>
      <c r="Q90" s="245">
        <f t="shared" si="101"/>
        <v>169020.73079999999</v>
      </c>
      <c r="R90" s="245"/>
      <c r="S90" s="245"/>
      <c r="T90" s="245"/>
      <c r="U90" s="245"/>
      <c r="V90" s="245">
        <f t="shared" ref="V90" si="115">V49*V12</f>
        <v>0</v>
      </c>
      <c r="W90" s="245">
        <f t="shared" si="103"/>
        <v>1335951.2291000001</v>
      </c>
      <c r="X90" s="29"/>
      <c r="Y90" s="17">
        <f t="shared" ref="Y90:Y107" si="116">+Y89-1</f>
        <v>18</v>
      </c>
      <c r="Z90" s="17">
        <f t="shared" ref="Z90:Z108" si="117">+Z89+1</f>
        <v>2</v>
      </c>
      <c r="AA90" s="245">
        <f t="shared" ref="AA90" si="118">AA49*AA12</f>
        <v>0</v>
      </c>
      <c r="AB90" s="245"/>
      <c r="AC90" s="245">
        <f t="shared" si="105"/>
        <v>0</v>
      </c>
      <c r="AD90" s="245"/>
      <c r="AE90" s="245"/>
      <c r="AF90" s="245"/>
      <c r="AG90" s="245"/>
      <c r="AH90" s="245">
        <f t="shared" ref="AH90" si="119">AH49*AH12</f>
        <v>0</v>
      </c>
      <c r="AI90" s="245">
        <f t="shared" si="107"/>
        <v>0</v>
      </c>
      <c r="AJ90" s="29"/>
    </row>
    <row r="91" spans="1:36">
      <c r="A91" s="17">
        <f t="shared" si="108"/>
        <v>17</v>
      </c>
      <c r="B91" s="17">
        <f t="shared" si="109"/>
        <v>3</v>
      </c>
      <c r="C91" s="245">
        <f t="shared" ref="C91" si="120">C50*C13</f>
        <v>163984</v>
      </c>
      <c r="D91" s="245"/>
      <c r="E91" s="245">
        <f t="shared" si="97"/>
        <v>85992</v>
      </c>
      <c r="F91" s="245"/>
      <c r="G91" s="245"/>
      <c r="H91" s="245"/>
      <c r="I91" s="245"/>
      <c r="J91" s="245">
        <f t="shared" ref="J91" si="121">J50*J13</f>
        <v>0</v>
      </c>
      <c r="K91" s="245">
        <f t="shared" si="99"/>
        <v>249976</v>
      </c>
      <c r="L91" s="29"/>
      <c r="M91" s="17">
        <f t="shared" si="112"/>
        <v>17</v>
      </c>
      <c r="N91" s="17">
        <f t="shared" si="113"/>
        <v>3</v>
      </c>
      <c r="O91" s="245">
        <f t="shared" ref="O91" si="122">O50*O13</f>
        <v>0</v>
      </c>
      <c r="P91" s="245"/>
      <c r="Q91" s="245">
        <f t="shared" si="101"/>
        <v>130554.54809999999</v>
      </c>
      <c r="R91" s="245"/>
      <c r="S91" s="245"/>
      <c r="T91" s="245"/>
      <c r="U91" s="245"/>
      <c r="V91" s="245">
        <f t="shared" ref="V91" si="123">V50*V13</f>
        <v>0</v>
      </c>
      <c r="W91" s="245">
        <f t="shared" si="103"/>
        <v>130554.54809999999</v>
      </c>
      <c r="X91" s="29"/>
      <c r="Y91" s="17">
        <f t="shared" si="116"/>
        <v>17</v>
      </c>
      <c r="Z91" s="17">
        <f t="shared" si="117"/>
        <v>3</v>
      </c>
      <c r="AA91" s="245">
        <f t="shared" ref="AA91" si="124">AA50*AA13</f>
        <v>1214880.0405894599</v>
      </c>
      <c r="AB91" s="245"/>
      <c r="AC91" s="245">
        <f t="shared" si="105"/>
        <v>175684.46253095998</v>
      </c>
      <c r="AD91" s="245"/>
      <c r="AE91" s="245"/>
      <c r="AF91" s="245"/>
      <c r="AG91" s="245"/>
      <c r="AH91" s="245">
        <f t="shared" ref="AH91" si="125">AH50*AH13</f>
        <v>0</v>
      </c>
      <c r="AI91" s="245">
        <f t="shared" si="107"/>
        <v>1390564.50312042</v>
      </c>
      <c r="AJ91" s="29"/>
    </row>
    <row r="92" spans="1:36">
      <c r="A92" s="17">
        <f t="shared" si="108"/>
        <v>16</v>
      </c>
      <c r="B92" s="17">
        <f t="shared" si="109"/>
        <v>4</v>
      </c>
      <c r="C92" s="245">
        <f t="shared" ref="C92" si="126">C51*C14</f>
        <v>42259</v>
      </c>
      <c r="D92" s="245"/>
      <c r="E92" s="245">
        <f t="shared" si="97"/>
        <v>132777</v>
      </c>
      <c r="F92" s="245"/>
      <c r="G92" s="245"/>
      <c r="H92" s="245"/>
      <c r="I92" s="245"/>
      <c r="J92" s="245">
        <f t="shared" ref="J92" si="127">J51*J14</f>
        <v>0</v>
      </c>
      <c r="K92" s="245">
        <f t="shared" si="99"/>
        <v>175036</v>
      </c>
      <c r="L92" s="29"/>
      <c r="M92" s="17">
        <f t="shared" si="112"/>
        <v>16</v>
      </c>
      <c r="N92" s="17">
        <f t="shared" si="113"/>
        <v>4</v>
      </c>
      <c r="O92" s="245">
        <f t="shared" ref="O92" si="128">O51*O14</f>
        <v>171059.9308</v>
      </c>
      <c r="P92" s="245"/>
      <c r="Q92" s="245">
        <f t="shared" si="101"/>
        <v>89562.365399999995</v>
      </c>
      <c r="R92" s="245"/>
      <c r="S92" s="245"/>
      <c r="T92" s="245"/>
      <c r="U92" s="245"/>
      <c r="V92" s="245">
        <f t="shared" ref="V92" si="129">V51*V14</f>
        <v>0</v>
      </c>
      <c r="W92" s="245">
        <f t="shared" si="103"/>
        <v>260622.29619999998</v>
      </c>
      <c r="X92" s="29"/>
      <c r="Y92" s="17">
        <f t="shared" si="116"/>
        <v>16</v>
      </c>
      <c r="Z92" s="17">
        <f t="shared" si="117"/>
        <v>4</v>
      </c>
      <c r="AA92" s="245">
        <f t="shared" ref="AA92" si="130">AA51*AA14</f>
        <v>0</v>
      </c>
      <c r="AB92" s="245"/>
      <c r="AC92" s="245">
        <f t="shared" si="105"/>
        <v>135552.34689821998</v>
      </c>
      <c r="AD92" s="245"/>
      <c r="AE92" s="245"/>
      <c r="AF92" s="245"/>
      <c r="AG92" s="245"/>
      <c r="AH92" s="245">
        <f t="shared" ref="AH92" si="131">AH51*AH14</f>
        <v>0</v>
      </c>
      <c r="AI92" s="245">
        <f t="shared" si="107"/>
        <v>135552.34689821998</v>
      </c>
      <c r="AJ92" s="29"/>
    </row>
    <row r="93" spans="1:36">
      <c r="A93" s="17">
        <f t="shared" si="108"/>
        <v>15</v>
      </c>
      <c r="B93" s="17">
        <f t="shared" si="109"/>
        <v>5</v>
      </c>
      <c r="C93" s="245">
        <f t="shared" ref="C93" si="132">C52*C15</f>
        <v>217610</v>
      </c>
      <c r="D93" s="245"/>
      <c r="E93" s="245">
        <f t="shared" si="97"/>
        <v>0</v>
      </c>
      <c r="F93" s="245"/>
      <c r="G93" s="245"/>
      <c r="H93" s="245"/>
      <c r="I93" s="245"/>
      <c r="J93" s="245">
        <f t="shared" ref="J93" si="133">J52*J15</f>
        <v>0</v>
      </c>
      <c r="K93" s="245">
        <f t="shared" si="99"/>
        <v>217610</v>
      </c>
      <c r="L93" s="29"/>
      <c r="M93" s="17">
        <f t="shared" si="112"/>
        <v>15</v>
      </c>
      <c r="N93" s="17">
        <f t="shared" si="113"/>
        <v>5</v>
      </c>
      <c r="O93" s="245">
        <f t="shared" ref="O93" si="134">O52*O15</f>
        <v>44027.9827</v>
      </c>
      <c r="P93" s="245"/>
      <c r="Q93" s="245">
        <f t="shared" si="101"/>
        <v>138132.54809999999</v>
      </c>
      <c r="R93" s="245"/>
      <c r="S93" s="245"/>
      <c r="T93" s="245"/>
      <c r="U93" s="245"/>
      <c r="V93" s="245">
        <f t="shared" ref="V93" si="135">V52*V15</f>
        <v>0</v>
      </c>
      <c r="W93" s="245">
        <f t="shared" si="103"/>
        <v>182160.53079999998</v>
      </c>
      <c r="X93" s="29"/>
      <c r="Y93" s="17">
        <f t="shared" si="116"/>
        <v>15</v>
      </c>
      <c r="Z93" s="17">
        <f t="shared" si="117"/>
        <v>5</v>
      </c>
      <c r="AA93" s="245">
        <f t="shared" ref="AA93" si="136">AA52*AA15</f>
        <v>177673.66077096001</v>
      </c>
      <c r="AB93" s="245"/>
      <c r="AC93" s="245">
        <f t="shared" si="105"/>
        <v>92894.23126547999</v>
      </c>
      <c r="AD93" s="245"/>
      <c r="AE93" s="245"/>
      <c r="AF93" s="245"/>
      <c r="AG93" s="245"/>
      <c r="AH93" s="245">
        <f t="shared" ref="AH93" si="137">AH52*AH15</f>
        <v>0</v>
      </c>
      <c r="AI93" s="245">
        <f t="shared" si="107"/>
        <v>270567.89203643997</v>
      </c>
      <c r="AJ93" s="29"/>
    </row>
    <row r="94" spans="1:36">
      <c r="A94" s="17">
        <f t="shared" si="108"/>
        <v>14</v>
      </c>
      <c r="B94" s="17">
        <f t="shared" si="109"/>
        <v>6</v>
      </c>
      <c r="C94" s="245">
        <f t="shared" ref="C94" si="138">C53*C16</f>
        <v>0</v>
      </c>
      <c r="D94" s="245"/>
      <c r="E94" s="245">
        <f t="shared" si="97"/>
        <v>467850</v>
      </c>
      <c r="F94" s="245"/>
      <c r="G94" s="245"/>
      <c r="H94" s="245"/>
      <c r="I94" s="245"/>
      <c r="J94" s="245">
        <f t="shared" ref="J94" si="139">J53*J16</f>
        <v>0</v>
      </c>
      <c r="K94" s="245">
        <f t="shared" si="99"/>
        <v>467850</v>
      </c>
      <c r="L94" s="29"/>
      <c r="M94" s="17">
        <f t="shared" si="112"/>
        <v>14</v>
      </c>
      <c r="N94" s="17">
        <f t="shared" si="113"/>
        <v>6</v>
      </c>
      <c r="O94" s="245">
        <f t="shared" ref="O94" si="140">O53*O16</f>
        <v>226454.9135</v>
      </c>
      <c r="P94" s="245"/>
      <c r="Q94" s="245">
        <f t="shared" si="101"/>
        <v>0</v>
      </c>
      <c r="R94" s="245"/>
      <c r="S94" s="245"/>
      <c r="T94" s="245"/>
      <c r="U94" s="245"/>
      <c r="V94" s="245">
        <f t="shared" ref="V94" si="141">V53*V16</f>
        <v>0</v>
      </c>
      <c r="W94" s="245">
        <f t="shared" si="103"/>
        <v>226454.9135</v>
      </c>
      <c r="X94" s="29"/>
      <c r="Y94" s="17">
        <f t="shared" si="116"/>
        <v>14</v>
      </c>
      <c r="Z94" s="17">
        <f t="shared" si="117"/>
        <v>6</v>
      </c>
      <c r="AA94" s="245">
        <f t="shared" ref="AA94" si="142">AA53*AA16</f>
        <v>45681.415192740002</v>
      </c>
      <c r="AB94" s="245"/>
      <c r="AC94" s="245">
        <f t="shared" si="105"/>
        <v>143130.34689821998</v>
      </c>
      <c r="AD94" s="245"/>
      <c r="AE94" s="245"/>
      <c r="AF94" s="245"/>
      <c r="AG94" s="245"/>
      <c r="AH94" s="245">
        <f t="shared" ref="AH94" si="143">AH53*AH16</f>
        <v>0</v>
      </c>
      <c r="AI94" s="245">
        <f t="shared" si="107"/>
        <v>188811.76209095999</v>
      </c>
      <c r="AJ94" s="29"/>
    </row>
    <row r="95" spans="1:36">
      <c r="A95" s="17">
        <f t="shared" si="108"/>
        <v>13</v>
      </c>
      <c r="B95" s="17">
        <f t="shared" si="109"/>
        <v>7</v>
      </c>
      <c r="C95" s="245">
        <f t="shared" ref="C95" si="144">C54*C17</f>
        <v>782816</v>
      </c>
      <c r="D95" s="245"/>
      <c r="E95" s="245">
        <f t="shared" si="97"/>
        <v>192192</v>
      </c>
      <c r="F95" s="245"/>
      <c r="G95" s="245"/>
      <c r="H95" s="245"/>
      <c r="I95" s="245"/>
      <c r="J95" s="245">
        <f t="shared" ref="J95" si="145">J54*J17</f>
        <v>0</v>
      </c>
      <c r="K95" s="245">
        <f t="shared" si="99"/>
        <v>975008</v>
      </c>
      <c r="L95" s="29"/>
      <c r="M95" s="17">
        <f t="shared" si="112"/>
        <v>13</v>
      </c>
      <c r="N95" s="17">
        <f t="shared" si="113"/>
        <v>7</v>
      </c>
      <c r="O95" s="245">
        <f t="shared" ref="O95" si="146">O54*O17</f>
        <v>0</v>
      </c>
      <c r="P95" s="245"/>
      <c r="Q95" s="245">
        <f t="shared" si="101"/>
        <v>485701.82699999999</v>
      </c>
      <c r="R95" s="245"/>
      <c r="S95" s="245"/>
      <c r="T95" s="245"/>
      <c r="U95" s="245"/>
      <c r="V95" s="245">
        <f t="shared" ref="V95" si="147">V54*V17</f>
        <v>0</v>
      </c>
      <c r="W95" s="245">
        <f t="shared" si="103"/>
        <v>485701.82699999999</v>
      </c>
      <c r="X95" s="29"/>
      <c r="Y95" s="17">
        <f t="shared" si="116"/>
        <v>13</v>
      </c>
      <c r="Z95" s="17">
        <f t="shared" si="117"/>
        <v>7</v>
      </c>
      <c r="AA95" s="245">
        <f t="shared" ref="AA95" si="148">AA54*AA17</f>
        <v>234722.07596370002</v>
      </c>
      <c r="AB95" s="245"/>
      <c r="AC95" s="245">
        <f t="shared" si="105"/>
        <v>0</v>
      </c>
      <c r="AD95" s="245"/>
      <c r="AE95" s="245"/>
      <c r="AF95" s="245"/>
      <c r="AG95" s="245"/>
      <c r="AH95" s="245">
        <f t="shared" ref="AH95" si="149">AH54*AH17</f>
        <v>0</v>
      </c>
      <c r="AI95" s="245">
        <f t="shared" si="107"/>
        <v>234722.07596370002</v>
      </c>
      <c r="AJ95" s="29"/>
    </row>
    <row r="96" spans="1:36">
      <c r="A96" s="17">
        <f t="shared" si="108"/>
        <v>12</v>
      </c>
      <c r="B96" s="17">
        <f t="shared" si="109"/>
        <v>8</v>
      </c>
      <c r="C96" s="245">
        <f t="shared" ref="C96" si="150">C55*C18</f>
        <v>189244</v>
      </c>
      <c r="D96" s="245"/>
      <c r="E96" s="245">
        <f t="shared" si="97"/>
        <v>345177</v>
      </c>
      <c r="F96" s="245"/>
      <c r="G96" s="245"/>
      <c r="H96" s="245"/>
      <c r="I96" s="245"/>
      <c r="J96" s="245">
        <f t="shared" ref="J96" si="151">J55*J18</f>
        <v>0</v>
      </c>
      <c r="K96" s="245">
        <f t="shared" si="99"/>
        <v>534421</v>
      </c>
      <c r="L96" s="29"/>
      <c r="M96" s="17">
        <f t="shared" si="112"/>
        <v>12</v>
      </c>
      <c r="N96" s="17">
        <f t="shared" si="113"/>
        <v>8</v>
      </c>
      <c r="O96" s="245">
        <f t="shared" ref="O96" si="152">O55*O18</f>
        <v>812888.70590000006</v>
      </c>
      <c r="P96" s="245"/>
      <c r="Q96" s="245">
        <f t="shared" si="101"/>
        <v>199332.73079999999</v>
      </c>
      <c r="R96" s="245"/>
      <c r="S96" s="245"/>
      <c r="T96" s="245"/>
      <c r="U96" s="245"/>
      <c r="V96" s="245">
        <f t="shared" ref="V96" si="153">V55*V18</f>
        <v>0</v>
      </c>
      <c r="W96" s="245">
        <f t="shared" si="103"/>
        <v>1012221.4367000001</v>
      </c>
      <c r="X96" s="29"/>
      <c r="Y96" s="17">
        <f t="shared" si="116"/>
        <v>12</v>
      </c>
      <c r="Z96" s="17">
        <f t="shared" si="117"/>
        <v>8</v>
      </c>
      <c r="AA96" s="245">
        <f t="shared" ref="AA96" si="154">AA55*AA18</f>
        <v>0</v>
      </c>
      <c r="AB96" s="245"/>
      <c r="AC96" s="245">
        <f t="shared" si="105"/>
        <v>502361.15632739995</v>
      </c>
      <c r="AD96" s="245"/>
      <c r="AE96" s="245"/>
      <c r="AF96" s="245"/>
      <c r="AG96" s="245"/>
      <c r="AH96" s="245">
        <f t="shared" ref="AH96" si="155">AH55*AH18</f>
        <v>0</v>
      </c>
      <c r="AI96" s="245">
        <f t="shared" si="107"/>
        <v>502361.15632739995</v>
      </c>
      <c r="AJ96" s="29"/>
    </row>
    <row r="97" spans="1:36">
      <c r="A97" s="17">
        <f t="shared" si="108"/>
        <v>11</v>
      </c>
      <c r="B97" s="17">
        <f t="shared" si="109"/>
        <v>9</v>
      </c>
      <c r="C97" s="245">
        <f t="shared" ref="C97" si="156">C56*C19</f>
        <v>437166</v>
      </c>
      <c r="D97" s="245"/>
      <c r="E97" s="245">
        <f t="shared" si="97"/>
        <v>101148</v>
      </c>
      <c r="F97" s="245"/>
      <c r="G97" s="245"/>
      <c r="H97" s="245"/>
      <c r="I97" s="245"/>
      <c r="J97" s="245">
        <f t="shared" ref="J97" si="157">J56*J19</f>
        <v>0</v>
      </c>
      <c r="K97" s="245">
        <f t="shared" si="99"/>
        <v>538314</v>
      </c>
      <c r="L97" s="29"/>
      <c r="M97" s="17">
        <f t="shared" si="112"/>
        <v>11</v>
      </c>
      <c r="N97" s="17">
        <f t="shared" si="113"/>
        <v>9</v>
      </c>
      <c r="O97" s="245">
        <f t="shared" ref="O97" si="158">O56*O19</f>
        <v>196319.9308</v>
      </c>
      <c r="P97" s="245"/>
      <c r="Q97" s="245">
        <f t="shared" si="101"/>
        <v>357673.27889999998</v>
      </c>
      <c r="R97" s="245"/>
      <c r="S97" s="245"/>
      <c r="T97" s="245"/>
      <c r="U97" s="245"/>
      <c r="V97" s="245">
        <f t="shared" ref="V97" si="159">V56*V19</f>
        <v>0</v>
      </c>
      <c r="W97" s="245">
        <f t="shared" si="103"/>
        <v>553993.20970000001</v>
      </c>
      <c r="X97" s="29"/>
      <c r="Y97" s="17">
        <f t="shared" si="116"/>
        <v>11</v>
      </c>
      <c r="Z97" s="17">
        <f t="shared" si="117"/>
        <v>9</v>
      </c>
      <c r="AA97" s="245">
        <f t="shared" ref="AA97" si="160">AA56*AA19</f>
        <v>840997.05827658006</v>
      </c>
      <c r="AB97" s="245"/>
      <c r="AC97" s="245">
        <f t="shared" si="105"/>
        <v>205996.46253095998</v>
      </c>
      <c r="AD97" s="245"/>
      <c r="AE97" s="245"/>
      <c r="AF97" s="245"/>
      <c r="AG97" s="245"/>
      <c r="AH97" s="245">
        <f t="shared" ref="AH97" si="161">AH56*AH19</f>
        <v>0</v>
      </c>
      <c r="AI97" s="245">
        <f t="shared" si="107"/>
        <v>1046993.52080754</v>
      </c>
      <c r="AJ97" s="29"/>
    </row>
    <row r="98" spans="1:36">
      <c r="A98" s="17">
        <f t="shared" si="108"/>
        <v>10</v>
      </c>
      <c r="B98" s="17">
        <f t="shared" si="109"/>
        <v>10</v>
      </c>
      <c r="C98" s="245">
        <f t="shared" ref="C98" si="162">C57*C20</f>
        <v>249185</v>
      </c>
      <c r="D98" s="245"/>
      <c r="E98" s="245">
        <f t="shared" si="97"/>
        <v>51837</v>
      </c>
      <c r="F98" s="245"/>
      <c r="G98" s="245"/>
      <c r="H98" s="245"/>
      <c r="I98" s="245"/>
      <c r="J98" s="245">
        <f t="shared" ref="J98" si="163">J57*J20</f>
        <v>0</v>
      </c>
      <c r="K98" s="245">
        <f t="shared" si="99"/>
        <v>301022</v>
      </c>
      <c r="L98" s="29"/>
      <c r="M98" s="17">
        <f t="shared" si="112"/>
        <v>10</v>
      </c>
      <c r="N98" s="17">
        <f t="shared" si="113"/>
        <v>10</v>
      </c>
      <c r="O98" s="245">
        <f t="shared" ref="O98" si="164">O57*O20</f>
        <v>453086.8443</v>
      </c>
      <c r="P98" s="245"/>
      <c r="Q98" s="245">
        <f t="shared" si="101"/>
        <v>104718.3654</v>
      </c>
      <c r="R98" s="245"/>
      <c r="S98" s="245"/>
      <c r="T98" s="245"/>
      <c r="U98" s="245"/>
      <c r="V98" s="245">
        <f t="shared" ref="V98" si="165">V57*V20</f>
        <v>0</v>
      </c>
      <c r="W98" s="245">
        <f t="shared" si="103"/>
        <v>557805.20970000001</v>
      </c>
      <c r="X98" s="29"/>
      <c r="Y98" s="17">
        <f t="shared" si="116"/>
        <v>10</v>
      </c>
      <c r="Z98" s="17">
        <f t="shared" si="117"/>
        <v>10</v>
      </c>
      <c r="AA98" s="245">
        <f t="shared" ref="AA98" si="166">AA57*AA20</f>
        <v>202933.66077096001</v>
      </c>
      <c r="AB98" s="245"/>
      <c r="AC98" s="245">
        <f t="shared" si="105"/>
        <v>369334.80942917999</v>
      </c>
      <c r="AD98" s="245"/>
      <c r="AE98" s="245"/>
      <c r="AF98" s="245"/>
      <c r="AG98" s="245"/>
      <c r="AH98" s="245">
        <f t="shared" ref="AH98" si="167">AH57*AH20</f>
        <v>0</v>
      </c>
      <c r="AI98" s="245">
        <f t="shared" si="107"/>
        <v>572268.47020014003</v>
      </c>
      <c r="AJ98" s="29"/>
    </row>
    <row r="99" spans="1:36">
      <c r="A99" s="17">
        <f t="shared" si="108"/>
        <v>9</v>
      </c>
      <c r="B99" s="17">
        <f t="shared" si="109"/>
        <v>11</v>
      </c>
      <c r="C99" s="245">
        <f t="shared" ref="C99" si="168">C58*C21</f>
        <v>51100</v>
      </c>
      <c r="D99" s="245"/>
      <c r="E99" s="245">
        <f t="shared" si="97"/>
        <v>159300</v>
      </c>
      <c r="F99" s="245"/>
      <c r="G99" s="245"/>
      <c r="H99" s="245"/>
      <c r="I99" s="245"/>
      <c r="J99" s="245">
        <f t="shared" ref="J99" si="169">J58*J21</f>
        <v>0</v>
      </c>
      <c r="K99" s="245">
        <f t="shared" si="99"/>
        <v>210400</v>
      </c>
      <c r="L99" s="29"/>
      <c r="M99" s="17">
        <f t="shared" si="112"/>
        <v>9</v>
      </c>
      <c r="N99" s="17">
        <f t="shared" si="113"/>
        <v>11</v>
      </c>
      <c r="O99" s="245">
        <f t="shared" ref="O99" si="170">O58*O21</f>
        <v>258029.9135</v>
      </c>
      <c r="P99" s="245"/>
      <c r="Q99" s="245">
        <f t="shared" si="101"/>
        <v>53622.182699999998</v>
      </c>
      <c r="R99" s="245"/>
      <c r="S99" s="245"/>
      <c r="T99" s="245"/>
      <c r="U99" s="245"/>
      <c r="V99" s="245">
        <f t="shared" ref="V99" si="171">V58*V21</f>
        <v>0</v>
      </c>
      <c r="W99" s="245">
        <f t="shared" si="103"/>
        <v>311652.09619999997</v>
      </c>
      <c r="X99" s="29"/>
      <c r="Y99" s="17">
        <f t="shared" si="116"/>
        <v>9</v>
      </c>
      <c r="Z99" s="17">
        <f t="shared" si="117"/>
        <v>11</v>
      </c>
      <c r="AA99" s="245">
        <f t="shared" ref="AA99" si="172">AA58*AA21</f>
        <v>467967.73673465999</v>
      </c>
      <c r="AB99" s="245"/>
      <c r="AC99" s="245">
        <f t="shared" si="105"/>
        <v>108050.23126547999</v>
      </c>
      <c r="AD99" s="245"/>
      <c r="AE99" s="245"/>
      <c r="AF99" s="245"/>
      <c r="AG99" s="245"/>
      <c r="AH99" s="245">
        <f t="shared" ref="AH99" si="173">AH58*AH21</f>
        <v>0</v>
      </c>
      <c r="AI99" s="245">
        <f t="shared" si="107"/>
        <v>576017.96800014004</v>
      </c>
      <c r="AJ99" s="29"/>
    </row>
    <row r="100" spans="1:36">
      <c r="A100" s="17">
        <f t="shared" si="108"/>
        <v>8</v>
      </c>
      <c r="B100" s="17">
        <f t="shared" si="109"/>
        <v>12</v>
      </c>
      <c r="C100" s="245">
        <f t="shared" ref="C100" si="174">C59*C22</f>
        <v>209452</v>
      </c>
      <c r="D100" s="245"/>
      <c r="E100" s="245">
        <f t="shared" si="97"/>
        <v>217452</v>
      </c>
      <c r="F100" s="245"/>
      <c r="G100" s="245"/>
      <c r="H100" s="245"/>
      <c r="I100" s="245"/>
      <c r="J100" s="245">
        <f t="shared" ref="J100" si="175">J59*J22</f>
        <v>0</v>
      </c>
      <c r="K100" s="245">
        <f t="shared" si="99"/>
        <v>426904</v>
      </c>
      <c r="L100" s="29"/>
      <c r="M100" s="17">
        <f t="shared" si="112"/>
        <v>8</v>
      </c>
      <c r="N100" s="17">
        <f t="shared" si="113"/>
        <v>12</v>
      </c>
      <c r="O100" s="245">
        <f t="shared" ref="O100" si="176">O59*O22</f>
        <v>52868.9827</v>
      </c>
      <c r="P100" s="245"/>
      <c r="Q100" s="245">
        <f t="shared" si="101"/>
        <v>164655.54809999999</v>
      </c>
      <c r="R100" s="245"/>
      <c r="S100" s="245"/>
      <c r="T100" s="245"/>
      <c r="U100" s="245"/>
      <c r="V100" s="245">
        <f t="shared" ref="V100" si="177">V59*V22</f>
        <v>0</v>
      </c>
      <c r="W100" s="245">
        <f t="shared" si="103"/>
        <v>217524.53079999998</v>
      </c>
      <c r="X100" s="29"/>
      <c r="Y100" s="17">
        <f t="shared" si="116"/>
        <v>8</v>
      </c>
      <c r="Z100" s="17">
        <f t="shared" si="117"/>
        <v>12</v>
      </c>
      <c r="AA100" s="245">
        <f t="shared" ref="AA100" si="178">AA59*AA22</f>
        <v>266297.07596370002</v>
      </c>
      <c r="AB100" s="245"/>
      <c r="AC100" s="245">
        <f t="shared" si="105"/>
        <v>55288.115632739995</v>
      </c>
      <c r="AD100" s="245"/>
      <c r="AE100" s="245"/>
      <c r="AF100" s="245"/>
      <c r="AG100" s="245"/>
      <c r="AH100" s="245">
        <f t="shared" ref="AH100" si="179">AH59*AH22</f>
        <v>0</v>
      </c>
      <c r="AI100" s="245">
        <f t="shared" si="107"/>
        <v>321585.19159644004</v>
      </c>
      <c r="AJ100" s="29"/>
    </row>
    <row r="101" spans="1:36">
      <c r="A101" s="17">
        <f t="shared" si="108"/>
        <v>7</v>
      </c>
      <c r="B101" s="17">
        <f t="shared" si="109"/>
        <v>13</v>
      </c>
      <c r="C101" s="245">
        <f t="shared" ref="C101" si="180">C60*C23</f>
        <v>214504</v>
      </c>
      <c r="D101" s="245"/>
      <c r="E101" s="245">
        <f t="shared" si="97"/>
        <v>111252</v>
      </c>
      <c r="F101" s="245"/>
      <c r="G101" s="245"/>
      <c r="H101" s="245"/>
      <c r="I101" s="245"/>
      <c r="J101" s="245">
        <f t="shared" ref="J101" si="181">J60*J23</f>
        <v>0</v>
      </c>
      <c r="K101" s="245">
        <f t="shared" si="99"/>
        <v>325756</v>
      </c>
      <c r="L101" s="29"/>
      <c r="M101" s="17">
        <f t="shared" si="112"/>
        <v>7</v>
      </c>
      <c r="N101" s="17">
        <f t="shared" si="113"/>
        <v>13</v>
      </c>
      <c r="O101" s="245">
        <f t="shared" ref="O101" si="182">O60*O23</f>
        <v>216527.9308</v>
      </c>
      <c r="P101" s="245"/>
      <c r="Q101" s="245">
        <f t="shared" si="101"/>
        <v>224592.73079999999</v>
      </c>
      <c r="R101" s="245"/>
      <c r="S101" s="245"/>
      <c r="T101" s="245"/>
      <c r="U101" s="245"/>
      <c r="V101" s="245">
        <f t="shared" ref="V101" si="183">V60*V23</f>
        <v>0</v>
      </c>
      <c r="W101" s="245">
        <f t="shared" si="103"/>
        <v>441120.66159999999</v>
      </c>
      <c r="X101" s="29"/>
      <c r="Y101" s="17">
        <f t="shared" si="116"/>
        <v>7</v>
      </c>
      <c r="Z101" s="17">
        <f t="shared" si="117"/>
        <v>13</v>
      </c>
      <c r="AA101" s="245">
        <f t="shared" ref="AA101" si="184">AA60*AA23</f>
        <v>54522.415192740002</v>
      </c>
      <c r="AB101" s="245"/>
      <c r="AC101" s="245">
        <f t="shared" si="105"/>
        <v>169653.34689821998</v>
      </c>
      <c r="AD101" s="245"/>
      <c r="AE101" s="245"/>
      <c r="AF101" s="245"/>
      <c r="AG101" s="245"/>
      <c r="AH101" s="245">
        <f t="shared" ref="AH101" si="185">AH60*AH23</f>
        <v>0</v>
      </c>
      <c r="AI101" s="245">
        <f t="shared" si="107"/>
        <v>224175.76209095999</v>
      </c>
      <c r="AJ101" s="29"/>
    </row>
    <row r="102" spans="1:36">
      <c r="A102" s="17">
        <f t="shared" si="108"/>
        <v>6</v>
      </c>
      <c r="B102" s="17">
        <f t="shared" si="109"/>
        <v>14</v>
      </c>
      <c r="C102" s="245">
        <f t="shared" ref="C102" si="186">C61*C24</f>
        <v>54889</v>
      </c>
      <c r="D102" s="245"/>
      <c r="E102" s="245">
        <f t="shared" si="97"/>
        <v>113778</v>
      </c>
      <c r="F102" s="245"/>
      <c r="G102" s="245"/>
      <c r="H102" s="245"/>
      <c r="I102" s="245"/>
      <c r="J102" s="245">
        <f t="shared" ref="J102" si="187">J61*J24</f>
        <v>0</v>
      </c>
      <c r="K102" s="245">
        <f t="shared" si="99"/>
        <v>168667</v>
      </c>
      <c r="L102" s="29"/>
      <c r="M102" s="17">
        <f t="shared" si="112"/>
        <v>6</v>
      </c>
      <c r="N102" s="17">
        <f t="shared" si="113"/>
        <v>14</v>
      </c>
      <c r="O102" s="245">
        <f t="shared" ref="O102" si="188">O61*O24</f>
        <v>221579.9308</v>
      </c>
      <c r="P102" s="245"/>
      <c r="Q102" s="245">
        <f t="shared" si="101"/>
        <v>114822.3654</v>
      </c>
      <c r="R102" s="245"/>
      <c r="S102" s="245"/>
      <c r="T102" s="245"/>
      <c r="U102" s="245"/>
      <c r="V102" s="245">
        <f t="shared" ref="V102" si="189">V61*V24</f>
        <v>0</v>
      </c>
      <c r="W102" s="245">
        <f t="shared" si="103"/>
        <v>336402.29619999998</v>
      </c>
      <c r="X102" s="29"/>
      <c r="Y102" s="17">
        <f t="shared" si="116"/>
        <v>6</v>
      </c>
      <c r="Z102" s="17">
        <f t="shared" si="117"/>
        <v>14</v>
      </c>
      <c r="AA102" s="245">
        <f t="shared" ref="AA102" si="190">AA61*AA24</f>
        <v>223141.66077096001</v>
      </c>
      <c r="AB102" s="245"/>
      <c r="AC102" s="245">
        <f t="shared" si="105"/>
        <v>231256.46253095998</v>
      </c>
      <c r="AD102" s="245"/>
      <c r="AE102" s="245"/>
      <c r="AF102" s="245"/>
      <c r="AG102" s="245"/>
      <c r="AH102" s="245">
        <f t="shared" ref="AH102" si="191">AH61*AH24</f>
        <v>0</v>
      </c>
      <c r="AI102" s="245">
        <f t="shared" si="107"/>
        <v>454398.12330192002</v>
      </c>
      <c r="AJ102" s="29"/>
    </row>
    <row r="103" spans="1:36">
      <c r="A103" s="17">
        <f t="shared" si="108"/>
        <v>5</v>
      </c>
      <c r="B103" s="17">
        <f t="shared" si="109"/>
        <v>15</v>
      </c>
      <c r="C103" s="245">
        <f t="shared" ref="C103" si="192">C62*C25</f>
        <v>168456</v>
      </c>
      <c r="D103" s="245"/>
      <c r="E103" s="245">
        <f t="shared" si="97"/>
        <v>116304</v>
      </c>
      <c r="F103" s="245"/>
      <c r="G103" s="245"/>
      <c r="H103" s="245"/>
      <c r="I103" s="245"/>
      <c r="J103" s="245">
        <f t="shared" ref="J103" si="193">J62*J25</f>
        <v>0</v>
      </c>
      <c r="K103" s="245">
        <f t="shared" si="99"/>
        <v>284760</v>
      </c>
      <c r="L103" s="29"/>
      <c r="M103" s="17">
        <f t="shared" si="112"/>
        <v>5</v>
      </c>
      <c r="N103" s="17">
        <f t="shared" si="113"/>
        <v>15</v>
      </c>
      <c r="O103" s="245">
        <f t="shared" ref="O103" si="194">O62*O25</f>
        <v>56657.9827</v>
      </c>
      <c r="P103" s="245"/>
      <c r="Q103" s="245">
        <f t="shared" si="101"/>
        <v>117348.3654</v>
      </c>
      <c r="R103" s="245"/>
      <c r="S103" s="245"/>
      <c r="T103" s="245"/>
      <c r="U103" s="245"/>
      <c r="V103" s="245">
        <f t="shared" ref="V103" si="195">V62*V25</f>
        <v>0</v>
      </c>
      <c r="W103" s="245">
        <f t="shared" si="103"/>
        <v>174006.3481</v>
      </c>
      <c r="X103" s="29"/>
      <c r="Y103" s="17">
        <f t="shared" si="116"/>
        <v>5</v>
      </c>
      <c r="Z103" s="17">
        <f t="shared" si="117"/>
        <v>15</v>
      </c>
      <c r="AA103" s="245">
        <f t="shared" ref="AA103" si="196">AA62*AA25</f>
        <v>228193.66077096001</v>
      </c>
      <c r="AB103" s="245"/>
      <c r="AC103" s="245">
        <f t="shared" si="105"/>
        <v>118154.23126547999</v>
      </c>
      <c r="AD103" s="245"/>
      <c r="AE103" s="245"/>
      <c r="AF103" s="245"/>
      <c r="AG103" s="245"/>
      <c r="AH103" s="245">
        <f t="shared" ref="AH103" si="197">AH62*AH25</f>
        <v>0</v>
      </c>
      <c r="AI103" s="245">
        <f t="shared" si="107"/>
        <v>346347.89203643997</v>
      </c>
      <c r="AJ103" s="29"/>
    </row>
    <row r="104" spans="1:36">
      <c r="A104" s="17">
        <f t="shared" si="108"/>
        <v>4</v>
      </c>
      <c r="B104" s="17">
        <f t="shared" si="109"/>
        <v>16</v>
      </c>
      <c r="C104" s="245">
        <f t="shared" ref="C104" si="198">C63*C26</f>
        <v>114830</v>
      </c>
      <c r="D104" s="245"/>
      <c r="E104" s="245">
        <f t="shared" si="97"/>
        <v>178245</v>
      </c>
      <c r="F104" s="245"/>
      <c r="G104" s="245"/>
      <c r="H104" s="245"/>
      <c r="I104" s="245"/>
      <c r="J104" s="245">
        <f t="shared" ref="J104" si="199">J63*J26</f>
        <v>0</v>
      </c>
      <c r="K104" s="245">
        <f t="shared" si="99"/>
        <v>293075</v>
      </c>
      <c r="L104" s="29"/>
      <c r="M104" s="17">
        <f t="shared" si="112"/>
        <v>4</v>
      </c>
      <c r="N104" s="17">
        <f t="shared" si="113"/>
        <v>16</v>
      </c>
      <c r="O104" s="245">
        <f t="shared" ref="O104" si="200">O63*O26</f>
        <v>173762.94810000001</v>
      </c>
      <c r="P104" s="245"/>
      <c r="Q104" s="245">
        <f t="shared" si="101"/>
        <v>119874.3654</v>
      </c>
      <c r="R104" s="245"/>
      <c r="S104" s="245"/>
      <c r="T104" s="245"/>
      <c r="U104" s="245"/>
      <c r="V104" s="245">
        <f t="shared" ref="V104" si="201">V63*V26</f>
        <v>0</v>
      </c>
      <c r="W104" s="245">
        <f t="shared" si="103"/>
        <v>293637.31349999999</v>
      </c>
      <c r="X104" s="29"/>
      <c r="Y104" s="17">
        <f t="shared" si="116"/>
        <v>4</v>
      </c>
      <c r="Z104" s="17">
        <f t="shared" si="117"/>
        <v>16</v>
      </c>
      <c r="AA104" s="245">
        <f t="shared" ref="AA104" si="202">AA63*AA26</f>
        <v>58311.415192740002</v>
      </c>
      <c r="AB104" s="245"/>
      <c r="AC104" s="245">
        <f t="shared" si="105"/>
        <v>120680.23126547999</v>
      </c>
      <c r="AD104" s="245"/>
      <c r="AE104" s="245"/>
      <c r="AF104" s="245"/>
      <c r="AG104" s="245"/>
      <c r="AH104" s="245">
        <f t="shared" ref="AH104" si="203">AH63*AH26</f>
        <v>0</v>
      </c>
      <c r="AI104" s="245">
        <f t="shared" si="107"/>
        <v>178991.64645822</v>
      </c>
      <c r="AJ104" s="29"/>
    </row>
    <row r="105" spans="1:36">
      <c r="A105" s="17">
        <f t="shared" si="108"/>
        <v>3</v>
      </c>
      <c r="B105" s="17">
        <f t="shared" si="109"/>
        <v>17</v>
      </c>
      <c r="C105" s="245">
        <f t="shared" ref="C105" si="204">C64*C27</f>
        <v>117356</v>
      </c>
      <c r="D105" s="245"/>
      <c r="E105" s="245">
        <f t="shared" si="97"/>
        <v>0</v>
      </c>
      <c r="F105" s="245"/>
      <c r="G105" s="245"/>
      <c r="H105" s="245"/>
      <c r="I105" s="245"/>
      <c r="J105" s="245">
        <f t="shared" ref="J105" si="205">J64*J27</f>
        <v>0</v>
      </c>
      <c r="K105" s="245">
        <f t="shared" si="99"/>
        <v>117356</v>
      </c>
      <c r="L105" s="29"/>
      <c r="M105" s="17">
        <f t="shared" si="112"/>
        <v>3</v>
      </c>
      <c r="N105" s="17">
        <f t="shared" si="113"/>
        <v>17</v>
      </c>
      <c r="O105" s="245">
        <f t="shared" ref="O105" si="206">O64*O27</f>
        <v>118367.9654</v>
      </c>
      <c r="P105" s="245"/>
      <c r="Q105" s="245">
        <f t="shared" si="101"/>
        <v>183600.54809999999</v>
      </c>
      <c r="R105" s="245"/>
      <c r="S105" s="245"/>
      <c r="T105" s="245"/>
      <c r="U105" s="245"/>
      <c r="V105" s="245">
        <f t="shared" ref="V105" si="207">V64*V27</f>
        <v>0</v>
      </c>
      <c r="W105" s="245">
        <f t="shared" si="103"/>
        <v>301968.5135</v>
      </c>
      <c r="X105" s="29"/>
      <c r="Y105" s="17">
        <f t="shared" si="116"/>
        <v>3</v>
      </c>
      <c r="Z105" s="17">
        <f t="shared" si="117"/>
        <v>17</v>
      </c>
      <c r="AA105" s="245">
        <f t="shared" ref="AA105" si="208">AA64*AA27</f>
        <v>178723.24557822</v>
      </c>
      <c r="AB105" s="245"/>
      <c r="AC105" s="245">
        <f t="shared" si="105"/>
        <v>123206.23126547999</v>
      </c>
      <c r="AD105" s="245"/>
      <c r="AE105" s="245"/>
      <c r="AF105" s="245"/>
      <c r="AG105" s="245"/>
      <c r="AH105" s="245">
        <f t="shared" ref="AH105" si="209">AH64*AH27</f>
        <v>0</v>
      </c>
      <c r="AI105" s="245">
        <f t="shared" si="107"/>
        <v>301929.47684369999</v>
      </c>
      <c r="AJ105" s="29"/>
    </row>
    <row r="106" spans="1:36">
      <c r="A106" s="17">
        <f t="shared" si="108"/>
        <v>2</v>
      </c>
      <c r="B106" s="17">
        <f t="shared" si="109"/>
        <v>18</v>
      </c>
      <c r="C106" s="245">
        <f t="shared" ref="C106" si="210">C65*C28</f>
        <v>0</v>
      </c>
      <c r="D106" s="245"/>
      <c r="E106" s="245">
        <f t="shared" si="97"/>
        <v>61941</v>
      </c>
      <c r="F106" s="245"/>
      <c r="G106" s="245"/>
      <c r="H106" s="245"/>
      <c r="I106" s="245"/>
      <c r="J106" s="245">
        <f t="shared" ref="J106" si="211">J65*J28</f>
        <v>0</v>
      </c>
      <c r="K106" s="245">
        <f t="shared" si="99"/>
        <v>61941</v>
      </c>
      <c r="L106" s="29"/>
      <c r="M106" s="17">
        <f t="shared" si="112"/>
        <v>2</v>
      </c>
      <c r="N106" s="17">
        <f t="shared" si="113"/>
        <v>18</v>
      </c>
      <c r="O106" s="245">
        <f t="shared" ref="O106" si="212">O65*O28</f>
        <v>120893.9654</v>
      </c>
      <c r="P106" s="245"/>
      <c r="Q106" s="245">
        <f t="shared" si="101"/>
        <v>0</v>
      </c>
      <c r="R106" s="245"/>
      <c r="S106" s="245"/>
      <c r="T106" s="245"/>
      <c r="U106" s="245"/>
      <c r="V106" s="245">
        <f t="shared" ref="V106" si="213">V65*V28</f>
        <v>0</v>
      </c>
      <c r="W106" s="245">
        <f t="shared" si="103"/>
        <v>120893.9654</v>
      </c>
      <c r="X106" s="29"/>
      <c r="Y106" s="17">
        <f t="shared" si="116"/>
        <v>2</v>
      </c>
      <c r="Z106" s="17">
        <f t="shared" si="117"/>
        <v>18</v>
      </c>
      <c r="AA106" s="245">
        <f t="shared" ref="AA106" si="214">AA65*AA28</f>
        <v>121674.83038548</v>
      </c>
      <c r="AB106" s="245"/>
      <c r="AC106" s="245">
        <f t="shared" si="105"/>
        <v>188598.34689821998</v>
      </c>
      <c r="AD106" s="245"/>
      <c r="AE106" s="245"/>
      <c r="AF106" s="245"/>
      <c r="AG106" s="245"/>
      <c r="AH106" s="245">
        <f t="shared" ref="AH106" si="215">AH65*AH28</f>
        <v>0</v>
      </c>
      <c r="AI106" s="245">
        <f t="shared" si="107"/>
        <v>310273.17728369997</v>
      </c>
      <c r="AJ106" s="29"/>
    </row>
    <row r="107" spans="1:36">
      <c r="A107" s="17">
        <f t="shared" si="108"/>
        <v>1</v>
      </c>
      <c r="B107" s="17">
        <f t="shared" si="109"/>
        <v>19</v>
      </c>
      <c r="C107" s="245">
        <f t="shared" ref="C107" si="216">C66*C29</f>
        <v>122408</v>
      </c>
      <c r="D107" s="245"/>
      <c r="E107" s="245">
        <f t="shared" si="97"/>
        <v>0</v>
      </c>
      <c r="F107" s="245"/>
      <c r="G107" s="245"/>
      <c r="H107" s="245"/>
      <c r="I107" s="245"/>
      <c r="J107" s="245">
        <f t="shared" ref="J107" si="217">J66*J29</f>
        <v>73204</v>
      </c>
      <c r="K107" s="245">
        <f t="shared" si="99"/>
        <v>195612</v>
      </c>
      <c r="L107" s="29"/>
      <c r="M107" s="17">
        <f t="shared" si="112"/>
        <v>1</v>
      </c>
      <c r="N107" s="17">
        <f t="shared" si="113"/>
        <v>19</v>
      </c>
      <c r="O107" s="245">
        <f t="shared" ref="O107" si="218">O66*O29</f>
        <v>0</v>
      </c>
      <c r="P107" s="245"/>
      <c r="Q107" s="245">
        <f t="shared" si="101"/>
        <v>63726.182699999998</v>
      </c>
      <c r="R107" s="245"/>
      <c r="S107" s="245"/>
      <c r="T107" s="245"/>
      <c r="U107" s="245"/>
      <c r="V107" s="245">
        <f t="shared" ref="V107" si="219">V66*V29</f>
        <v>0</v>
      </c>
      <c r="W107" s="245">
        <f t="shared" si="103"/>
        <v>63726.182699999998</v>
      </c>
      <c r="X107" s="29"/>
      <c r="Y107" s="17">
        <f t="shared" si="116"/>
        <v>1</v>
      </c>
      <c r="Z107" s="17">
        <f t="shared" si="117"/>
        <v>19</v>
      </c>
      <c r="AA107" s="245">
        <f t="shared" ref="AA107" si="220">AA66*AA29</f>
        <v>124200.83038548</v>
      </c>
      <c r="AB107" s="245"/>
      <c r="AC107" s="245">
        <f t="shared" si="105"/>
        <v>0</v>
      </c>
      <c r="AD107" s="245"/>
      <c r="AE107" s="245"/>
      <c r="AF107" s="245"/>
      <c r="AG107" s="245"/>
      <c r="AH107" s="245">
        <f t="shared" ref="AH107" si="221">AH66*AH29</f>
        <v>0</v>
      </c>
      <c r="AI107" s="245">
        <f t="shared" si="107"/>
        <v>124200.83038548</v>
      </c>
      <c r="AJ107" s="29"/>
    </row>
    <row r="108" spans="1:36">
      <c r="A108" s="22" t="s">
        <v>17</v>
      </c>
      <c r="B108" s="17">
        <f t="shared" si="109"/>
        <v>20</v>
      </c>
      <c r="C108" s="133">
        <f t="shared" ref="C108:J108" si="222">C67*C30</f>
        <v>62467</v>
      </c>
      <c r="D108" s="133"/>
      <c r="E108" s="133">
        <f>E67*E30</f>
        <v>128934</v>
      </c>
      <c r="F108" s="133"/>
      <c r="G108" s="133"/>
      <c r="H108" s="133"/>
      <c r="I108" s="133"/>
      <c r="J108" s="133">
        <f t="shared" si="222"/>
        <v>0</v>
      </c>
      <c r="K108" s="133">
        <f t="shared" ref="K108:K119" si="223">SUM(C108:J108)</f>
        <v>191401</v>
      </c>
      <c r="L108" s="29"/>
      <c r="M108" s="22" t="s">
        <v>17</v>
      </c>
      <c r="N108" s="17">
        <f t="shared" si="113"/>
        <v>20</v>
      </c>
      <c r="O108" s="133">
        <f t="shared" ref="O108" si="224">O67*O30</f>
        <v>188918.94810000001</v>
      </c>
      <c r="P108" s="133"/>
      <c r="Q108" s="133">
        <f>Q67*Q30</f>
        <v>129978.3654</v>
      </c>
      <c r="R108" s="133"/>
      <c r="S108" s="133"/>
      <c r="T108" s="133"/>
      <c r="U108" s="133"/>
      <c r="V108" s="133">
        <f t="shared" ref="V108" si="225">V67*V30</f>
        <v>75070.182700000005</v>
      </c>
      <c r="W108" s="133">
        <f t="shared" si="103"/>
        <v>393967.49619999999</v>
      </c>
      <c r="X108" s="29"/>
      <c r="Y108" s="22" t="s">
        <v>17</v>
      </c>
      <c r="Z108" s="17">
        <f t="shared" si="117"/>
        <v>20</v>
      </c>
      <c r="AA108" s="133">
        <f t="shared" ref="AA108" si="226">AA67*AA30</f>
        <v>190090.24557822</v>
      </c>
      <c r="AB108" s="133"/>
      <c r="AC108" s="133">
        <f>AC67*AC30</f>
        <v>196176.34689821998</v>
      </c>
      <c r="AD108" s="133"/>
      <c r="AE108" s="133"/>
      <c r="AF108" s="133"/>
      <c r="AG108" s="133"/>
      <c r="AH108" s="133">
        <f t="shared" ref="AH108" si="227">AH67*AH30</f>
        <v>75535.617832739998</v>
      </c>
      <c r="AI108" s="133">
        <f t="shared" si="107"/>
        <v>461802.21030918002</v>
      </c>
      <c r="AJ108" s="29"/>
    </row>
    <row r="109" spans="1:36" ht="13.5" thickBot="1">
      <c r="A109" s="17"/>
      <c r="B109" s="131" t="s">
        <v>8</v>
      </c>
      <c r="C109" s="132">
        <f>SUM(C89:C108)</f>
        <v>4313356</v>
      </c>
      <c r="D109" s="132"/>
      <c r="E109" s="132">
        <f>SUM(E89:E108)</f>
        <v>2751258</v>
      </c>
      <c r="F109" s="132"/>
      <c r="G109" s="132"/>
      <c r="H109" s="132"/>
      <c r="I109" s="132"/>
      <c r="J109" s="132">
        <f>SUM(J89:J108)</f>
        <v>73204</v>
      </c>
      <c r="K109" s="132">
        <f t="shared" si="223"/>
        <v>7137818</v>
      </c>
      <c r="L109" s="29"/>
      <c r="M109" s="17"/>
      <c r="N109" s="131" t="s">
        <v>8</v>
      </c>
      <c r="O109" s="132">
        <f>SUM(O89:O108)</f>
        <v>4478377.3738000002</v>
      </c>
      <c r="P109" s="132"/>
      <c r="Q109" s="132">
        <f>SUM(Q89:Q108)</f>
        <v>2846917.0484999996</v>
      </c>
      <c r="R109" s="132"/>
      <c r="S109" s="132"/>
      <c r="T109" s="132"/>
      <c r="U109" s="132"/>
      <c r="V109" s="132">
        <f>SUM(V89:V108)</f>
        <v>75070.182700000005</v>
      </c>
      <c r="W109" s="132">
        <f t="shared" si="103"/>
        <v>7400364.6049999995</v>
      </c>
      <c r="X109" s="29"/>
      <c r="Y109" s="17"/>
      <c r="Z109" s="131" t="s">
        <v>8</v>
      </c>
      <c r="AA109" s="132">
        <f>SUM(AA89:AA108)</f>
        <v>4630011.0281175608</v>
      </c>
      <c r="AB109" s="132"/>
      <c r="AC109" s="132">
        <f>SUM(AC89:AC108)</f>
        <v>2936017.3598007001</v>
      </c>
      <c r="AD109" s="132"/>
      <c r="AE109" s="132"/>
      <c r="AF109" s="132"/>
      <c r="AG109" s="132"/>
      <c r="AH109" s="132">
        <f>SUM(AH89:AH108)</f>
        <v>75535.617832739998</v>
      </c>
      <c r="AI109" s="132">
        <f t="shared" si="107"/>
        <v>7641564.0057510007</v>
      </c>
      <c r="AJ109" s="29"/>
    </row>
    <row r="110" spans="1:36" ht="13.5" thickTop="1">
      <c r="A110" s="195"/>
      <c r="B110" s="197" t="s">
        <v>291</v>
      </c>
      <c r="C110" s="198">
        <f>C69*C33</f>
        <v>129070.49614324</v>
      </c>
      <c r="D110" s="198"/>
      <c r="E110" s="198">
        <f t="shared" ref="E110:E119" si="228">E69*E32</f>
        <v>66845.711457619997</v>
      </c>
      <c r="F110" s="198"/>
      <c r="G110" s="198"/>
      <c r="H110" s="198"/>
      <c r="I110" s="198"/>
      <c r="J110" s="198">
        <f>J69*J32</f>
        <v>0</v>
      </c>
      <c r="K110" s="198">
        <f t="shared" si="223"/>
        <v>195916.20760085998</v>
      </c>
      <c r="L110" s="29"/>
      <c r="M110" s="202"/>
      <c r="N110" s="197" t="s">
        <v>291</v>
      </c>
      <c r="O110" s="217">
        <f t="shared" ref="O110:O119" si="229">O69*O32</f>
        <v>130115.96716200025</v>
      </c>
      <c r="P110" s="217"/>
      <c r="Q110" s="217">
        <f t="shared" ref="Q110:Q119" si="230">Q69*Q32</f>
        <v>67387.161720426724</v>
      </c>
      <c r="R110" s="217"/>
      <c r="S110" s="217"/>
      <c r="T110" s="217"/>
      <c r="U110" s="217"/>
      <c r="V110" s="217">
        <f>V69*V32</f>
        <v>0</v>
      </c>
      <c r="W110" s="217">
        <f t="shared" ref="W110:W119" si="231">SUM(O110:V110)</f>
        <v>197503.12888242697</v>
      </c>
      <c r="X110" s="217"/>
      <c r="Y110" s="202"/>
      <c r="Z110" s="197" t="s">
        <v>291</v>
      </c>
      <c r="AA110" s="217">
        <f t="shared" ref="AA110:AA119" si="232">AA69*AA32</f>
        <v>130922.68615840464</v>
      </c>
      <c r="AB110" s="217"/>
      <c r="AC110" s="217">
        <f t="shared" ref="AC110:AC119" si="233">AC69*AC32</f>
        <v>67804.96212309337</v>
      </c>
      <c r="AD110" s="217"/>
      <c r="AE110" s="217"/>
      <c r="AF110" s="217"/>
      <c r="AG110" s="217"/>
      <c r="AH110" s="217">
        <f>AH69*AH32</f>
        <v>0</v>
      </c>
      <c r="AI110" s="217">
        <f t="shared" ref="AI110:AI119" si="234">SUM(AA110:AH110)</f>
        <v>198727.648281498</v>
      </c>
      <c r="AJ110" s="29"/>
    </row>
    <row r="111" spans="1:36">
      <c r="A111" s="195"/>
      <c r="B111" s="195"/>
      <c r="C111" s="198">
        <f>C70*C35</f>
        <v>130290.8408953</v>
      </c>
      <c r="D111" s="198"/>
      <c r="E111" s="198">
        <f t="shared" si="228"/>
        <v>67685.879961619998</v>
      </c>
      <c r="F111" s="198"/>
      <c r="G111" s="198"/>
      <c r="H111" s="198"/>
      <c r="I111" s="198"/>
      <c r="J111" s="198">
        <f t="shared" ref="J111" si="235">J71*J33</f>
        <v>0</v>
      </c>
      <c r="K111" s="198">
        <f t="shared" si="223"/>
        <v>197976.72085692</v>
      </c>
      <c r="L111" s="29"/>
      <c r="M111" s="202"/>
      <c r="N111" s="202"/>
      <c r="O111" s="217">
        <f t="shared" si="229"/>
        <v>130115.96716200025</v>
      </c>
      <c r="P111" s="217"/>
      <c r="Q111" s="217">
        <f t="shared" si="230"/>
        <v>68234.135589309124</v>
      </c>
      <c r="R111" s="217"/>
      <c r="S111" s="217"/>
      <c r="T111" s="217"/>
      <c r="U111" s="217"/>
      <c r="V111" s="217">
        <f t="shared" ref="V111:V116" si="236">V71*V33</f>
        <v>0</v>
      </c>
      <c r="W111" s="217">
        <f t="shared" si="231"/>
        <v>198350.10275130937</v>
      </c>
      <c r="X111" s="217"/>
      <c r="Y111" s="202"/>
      <c r="Z111" s="202"/>
      <c r="AA111" s="217">
        <f t="shared" si="232"/>
        <v>130922.68615840464</v>
      </c>
      <c r="AB111" s="217"/>
      <c r="AC111" s="217">
        <f t="shared" si="233"/>
        <v>68657.187229962845</v>
      </c>
      <c r="AD111" s="217"/>
      <c r="AE111" s="217"/>
      <c r="AF111" s="217"/>
      <c r="AG111" s="217"/>
      <c r="AH111" s="217">
        <f t="shared" ref="AH111:AH116" si="237">AH71*AH33</f>
        <v>0</v>
      </c>
      <c r="AI111" s="217">
        <f t="shared" si="234"/>
        <v>199579.87338836747</v>
      </c>
      <c r="AJ111" s="29"/>
    </row>
    <row r="112" spans="1:36">
      <c r="A112" s="195"/>
      <c r="B112" s="195"/>
      <c r="C112" s="198">
        <f>C71*C36</f>
        <v>74165.67954872</v>
      </c>
      <c r="D112" s="198"/>
      <c r="E112" s="198">
        <f t="shared" si="228"/>
        <v>68864.216288480005</v>
      </c>
      <c r="F112" s="198"/>
      <c r="G112" s="198"/>
      <c r="H112" s="198"/>
      <c r="I112" s="198"/>
      <c r="J112" s="198">
        <f t="shared" ref="J112" si="238">J72*J34</f>
        <v>0</v>
      </c>
      <c r="K112" s="198">
        <f t="shared" si="223"/>
        <v>143029.89583719999</v>
      </c>
      <c r="L112" s="29"/>
      <c r="M112" s="202"/>
      <c r="N112" s="202"/>
      <c r="O112" s="217">
        <f t="shared" si="229"/>
        <v>65673.098353275971</v>
      </c>
      <c r="P112" s="217"/>
      <c r="Q112" s="217">
        <f t="shared" si="230"/>
        <v>69422.016440416686</v>
      </c>
      <c r="R112" s="217"/>
      <c r="S112" s="217"/>
      <c r="T112" s="217"/>
      <c r="U112" s="217"/>
      <c r="V112" s="217">
        <f t="shared" si="236"/>
        <v>0</v>
      </c>
      <c r="W112" s="217">
        <f t="shared" si="231"/>
        <v>135095.11479369266</v>
      </c>
      <c r="X112" s="217"/>
      <c r="Y112" s="202"/>
      <c r="Z112" s="202"/>
      <c r="AA112" s="217">
        <f t="shared" si="232"/>
        <v>66080.271563066286</v>
      </c>
      <c r="AB112" s="217"/>
      <c r="AC112" s="217">
        <f t="shared" si="233"/>
        <v>69852.432942347266</v>
      </c>
      <c r="AD112" s="217"/>
      <c r="AE112" s="217"/>
      <c r="AF112" s="217"/>
      <c r="AG112" s="217"/>
      <c r="AH112" s="217">
        <f t="shared" si="237"/>
        <v>0</v>
      </c>
      <c r="AI112" s="217">
        <f t="shared" si="234"/>
        <v>135932.70450541354</v>
      </c>
      <c r="AJ112" s="29"/>
    </row>
    <row r="113" spans="1:36">
      <c r="A113" s="195"/>
      <c r="B113" s="195"/>
      <c r="C113" s="198">
        <f t="shared" ref="C113:C119" si="239">C72*C35</f>
        <v>0</v>
      </c>
      <c r="D113" s="198"/>
      <c r="E113" s="198">
        <f t="shared" si="228"/>
        <v>69673.928684209997</v>
      </c>
      <c r="F113" s="198"/>
      <c r="G113" s="198"/>
      <c r="H113" s="198"/>
      <c r="I113" s="198"/>
      <c r="J113" s="198">
        <f t="shared" ref="J113" si="240">J73*J35</f>
        <v>0</v>
      </c>
      <c r="K113" s="198">
        <f t="shared" si="223"/>
        <v>69673.928684209997</v>
      </c>
      <c r="L113" s="29"/>
      <c r="M113" s="202"/>
      <c r="N113" s="202"/>
      <c r="O113" s="217">
        <f t="shared" si="229"/>
        <v>0</v>
      </c>
      <c r="P113" s="217"/>
      <c r="Q113" s="217">
        <f t="shared" si="230"/>
        <v>70238.287506552093</v>
      </c>
      <c r="R113" s="217"/>
      <c r="S113" s="217"/>
      <c r="T113" s="217"/>
      <c r="U113" s="217"/>
      <c r="V113" s="217">
        <f t="shared" si="236"/>
        <v>0</v>
      </c>
      <c r="W113" s="217">
        <f t="shared" si="231"/>
        <v>70238.287506552093</v>
      </c>
      <c r="X113" s="217"/>
      <c r="Y113" s="202"/>
      <c r="Z113" s="202"/>
      <c r="AA113" s="217">
        <f t="shared" si="232"/>
        <v>0</v>
      </c>
      <c r="AB113" s="217"/>
      <c r="AC113" s="217">
        <f t="shared" si="233"/>
        <v>70673.764889092708</v>
      </c>
      <c r="AD113" s="217"/>
      <c r="AE113" s="217"/>
      <c r="AF113" s="217"/>
      <c r="AG113" s="217"/>
      <c r="AH113" s="217">
        <f t="shared" si="237"/>
        <v>0</v>
      </c>
      <c r="AI113" s="217">
        <f t="shared" si="234"/>
        <v>70673.764889092708</v>
      </c>
      <c r="AJ113" s="29"/>
    </row>
    <row r="114" spans="1:36">
      <c r="A114" s="195"/>
      <c r="B114" s="195"/>
      <c r="C114" s="198">
        <f t="shared" si="239"/>
        <v>0</v>
      </c>
      <c r="D114" s="198"/>
      <c r="E114" s="198">
        <f t="shared" si="228"/>
        <v>69704.384792480007</v>
      </c>
      <c r="F114" s="198"/>
      <c r="G114" s="198"/>
      <c r="H114" s="198"/>
      <c r="I114" s="198"/>
      <c r="J114" s="198">
        <f t="shared" ref="J114" si="241">J74*J36</f>
        <v>0</v>
      </c>
      <c r="K114" s="198">
        <f t="shared" si="223"/>
        <v>69704.384792480007</v>
      </c>
      <c r="L114" s="29"/>
      <c r="M114" s="202"/>
      <c r="N114" s="202"/>
      <c r="O114" s="217">
        <f t="shared" si="229"/>
        <v>0</v>
      </c>
      <c r="P114" s="217"/>
      <c r="Q114" s="217">
        <f t="shared" si="230"/>
        <v>70268.990309299101</v>
      </c>
      <c r="R114" s="217"/>
      <c r="S114" s="217"/>
      <c r="T114" s="217"/>
      <c r="U114" s="217"/>
      <c r="V114" s="217">
        <f t="shared" si="236"/>
        <v>0</v>
      </c>
      <c r="W114" s="217">
        <f t="shared" si="231"/>
        <v>70268.990309299101</v>
      </c>
      <c r="X114" s="217"/>
      <c r="Y114" s="202"/>
      <c r="Z114" s="202"/>
      <c r="AA114" s="217">
        <f t="shared" si="232"/>
        <v>0</v>
      </c>
      <c r="AB114" s="217"/>
      <c r="AC114" s="217">
        <f t="shared" si="233"/>
        <v>70704.658049216756</v>
      </c>
      <c r="AD114" s="217"/>
      <c r="AE114" s="217"/>
      <c r="AF114" s="217"/>
      <c r="AG114" s="217"/>
      <c r="AH114" s="217">
        <f t="shared" si="237"/>
        <v>0</v>
      </c>
      <c r="AI114" s="217">
        <f t="shared" si="234"/>
        <v>70704.658049216756</v>
      </c>
      <c r="AJ114" s="29"/>
    </row>
    <row r="115" spans="1:36">
      <c r="A115" s="195"/>
      <c r="B115" s="195"/>
      <c r="C115" s="198">
        <f t="shared" si="239"/>
        <v>0</v>
      </c>
      <c r="D115" s="198"/>
      <c r="E115" s="198">
        <f t="shared" si="228"/>
        <v>73026.201015169994</v>
      </c>
      <c r="F115" s="198"/>
      <c r="G115" s="198"/>
      <c r="H115" s="198"/>
      <c r="I115" s="198"/>
      <c r="J115" s="198">
        <f t="shared" ref="J115" si="242">J75*J37</f>
        <v>0</v>
      </c>
      <c r="K115" s="198">
        <f t="shared" si="223"/>
        <v>73026.201015169994</v>
      </c>
      <c r="L115" s="29"/>
      <c r="M115" s="202"/>
      <c r="N115" s="202"/>
      <c r="O115" s="217">
        <f t="shared" si="229"/>
        <v>0</v>
      </c>
      <c r="P115" s="217"/>
      <c r="Q115" s="217">
        <f t="shared" si="230"/>
        <v>73617.713243392864</v>
      </c>
      <c r="R115" s="217"/>
      <c r="S115" s="217"/>
      <c r="T115" s="217"/>
      <c r="U115" s="217"/>
      <c r="V115" s="217">
        <f t="shared" si="236"/>
        <v>0</v>
      </c>
      <c r="W115" s="217">
        <f t="shared" si="231"/>
        <v>73617.713243392864</v>
      </c>
      <c r="X115" s="217"/>
      <c r="Y115" s="202"/>
      <c r="Z115" s="202"/>
      <c r="AA115" s="217">
        <f t="shared" si="232"/>
        <v>0</v>
      </c>
      <c r="AB115" s="217"/>
      <c r="AC115" s="217">
        <f t="shared" si="233"/>
        <v>74074.143065501892</v>
      </c>
      <c r="AD115" s="217"/>
      <c r="AE115" s="217"/>
      <c r="AF115" s="217"/>
      <c r="AG115" s="217"/>
      <c r="AH115" s="217">
        <f t="shared" si="237"/>
        <v>0</v>
      </c>
      <c r="AI115" s="217">
        <f t="shared" si="234"/>
        <v>74074.143065501892</v>
      </c>
      <c r="AJ115" s="29"/>
    </row>
    <row r="116" spans="1:36">
      <c r="A116" s="195"/>
      <c r="B116" s="195"/>
      <c r="C116" s="198">
        <f t="shared" si="239"/>
        <v>0</v>
      </c>
      <c r="D116" s="198"/>
      <c r="E116" s="198">
        <f t="shared" si="228"/>
        <v>73067.159229740006</v>
      </c>
      <c r="F116" s="198"/>
      <c r="G116" s="198"/>
      <c r="H116" s="198"/>
      <c r="I116" s="198"/>
      <c r="J116" s="198">
        <f t="shared" ref="J116" si="243">J76*J38</f>
        <v>0</v>
      </c>
      <c r="K116" s="198">
        <f t="shared" si="223"/>
        <v>73067.159229740006</v>
      </c>
      <c r="L116" s="29"/>
      <c r="M116" s="202"/>
      <c r="N116" s="202"/>
      <c r="O116" s="217">
        <f t="shared" si="229"/>
        <v>0</v>
      </c>
      <c r="P116" s="217"/>
      <c r="Q116" s="217">
        <f t="shared" si="230"/>
        <v>73659.003219500897</v>
      </c>
      <c r="R116" s="217"/>
      <c r="S116" s="217"/>
      <c r="T116" s="217"/>
      <c r="U116" s="217"/>
      <c r="V116" s="217">
        <f t="shared" si="236"/>
        <v>0</v>
      </c>
      <c r="W116" s="217">
        <f t="shared" si="231"/>
        <v>73659.003219500897</v>
      </c>
      <c r="X116" s="217"/>
      <c r="Y116" s="202"/>
      <c r="Z116" s="202"/>
      <c r="AA116" s="217">
        <f t="shared" si="232"/>
        <v>0</v>
      </c>
      <c r="AB116" s="217"/>
      <c r="AC116" s="217">
        <f t="shared" si="233"/>
        <v>74115.689039461795</v>
      </c>
      <c r="AD116" s="217"/>
      <c r="AE116" s="217"/>
      <c r="AF116" s="217"/>
      <c r="AG116" s="217"/>
      <c r="AH116" s="217">
        <f t="shared" si="237"/>
        <v>0</v>
      </c>
      <c r="AI116" s="217">
        <f t="shared" si="234"/>
        <v>74115.689039461795</v>
      </c>
      <c r="AJ116" s="29"/>
    </row>
    <row r="117" spans="1:36">
      <c r="A117" s="195"/>
      <c r="B117" s="195"/>
      <c r="C117" s="198">
        <f t="shared" si="239"/>
        <v>0</v>
      </c>
      <c r="D117" s="198"/>
      <c r="E117" s="198">
        <f t="shared" si="228"/>
        <v>0</v>
      </c>
      <c r="F117" s="198"/>
      <c r="G117" s="198"/>
      <c r="H117" s="198"/>
      <c r="I117" s="198"/>
      <c r="J117" s="198">
        <f>J78*J39</f>
        <v>0</v>
      </c>
      <c r="K117" s="198">
        <f t="shared" si="223"/>
        <v>0</v>
      </c>
      <c r="L117" s="29"/>
      <c r="M117" s="202"/>
      <c r="N117" s="202"/>
      <c r="O117" s="217">
        <f t="shared" si="229"/>
        <v>0</v>
      </c>
      <c r="P117" s="217"/>
      <c r="Q117" s="217">
        <f t="shared" si="230"/>
        <v>0</v>
      </c>
      <c r="R117" s="217"/>
      <c r="S117" s="217"/>
      <c r="T117" s="217"/>
      <c r="U117" s="217"/>
      <c r="V117" s="217">
        <f>V78*V39</f>
        <v>0</v>
      </c>
      <c r="W117" s="217">
        <f t="shared" si="231"/>
        <v>0</v>
      </c>
      <c r="X117" s="217"/>
      <c r="Y117" s="202"/>
      <c r="Z117" s="202"/>
      <c r="AA117" s="217">
        <f t="shared" si="232"/>
        <v>0</v>
      </c>
      <c r="AB117" s="217"/>
      <c r="AC117" s="217">
        <f t="shared" si="233"/>
        <v>0</v>
      </c>
      <c r="AD117" s="217"/>
      <c r="AE117" s="217"/>
      <c r="AF117" s="217"/>
      <c r="AG117" s="217"/>
      <c r="AH117" s="217">
        <f>AH78*AH39</f>
        <v>0</v>
      </c>
      <c r="AI117" s="217">
        <f t="shared" si="234"/>
        <v>0</v>
      </c>
      <c r="AJ117" s="29"/>
    </row>
    <row r="118" spans="1:36">
      <c r="A118" s="195"/>
      <c r="B118" s="195"/>
      <c r="C118" s="198">
        <f t="shared" si="239"/>
        <v>0</v>
      </c>
      <c r="D118" s="198"/>
      <c r="E118" s="198">
        <f t="shared" si="228"/>
        <v>0</v>
      </c>
      <c r="F118" s="198"/>
      <c r="G118" s="198"/>
      <c r="H118" s="198"/>
      <c r="I118" s="198"/>
      <c r="J118" s="198">
        <f>J79*J40</f>
        <v>0</v>
      </c>
      <c r="K118" s="198">
        <f t="shared" si="223"/>
        <v>0</v>
      </c>
      <c r="L118" s="29"/>
      <c r="M118" s="202"/>
      <c r="N118" s="202"/>
      <c r="O118" s="217">
        <f t="shared" si="229"/>
        <v>0</v>
      </c>
      <c r="P118" s="217"/>
      <c r="Q118" s="217">
        <f t="shared" si="230"/>
        <v>0</v>
      </c>
      <c r="R118" s="217"/>
      <c r="S118" s="217"/>
      <c r="T118" s="217"/>
      <c r="U118" s="217"/>
      <c r="V118" s="217">
        <f>V79*V40</f>
        <v>0</v>
      </c>
      <c r="W118" s="217">
        <f t="shared" si="231"/>
        <v>0</v>
      </c>
      <c r="X118" s="217"/>
      <c r="Y118" s="202"/>
      <c r="Z118" s="202"/>
      <c r="AA118" s="217">
        <f t="shared" si="232"/>
        <v>0</v>
      </c>
      <c r="AB118" s="217"/>
      <c r="AC118" s="217">
        <f t="shared" si="233"/>
        <v>0</v>
      </c>
      <c r="AD118" s="217"/>
      <c r="AE118" s="217"/>
      <c r="AF118" s="217"/>
      <c r="AG118" s="217"/>
      <c r="AH118" s="217">
        <f>AH79*AH40</f>
        <v>0</v>
      </c>
      <c r="AI118" s="217">
        <f t="shared" si="234"/>
        <v>0</v>
      </c>
      <c r="AJ118" s="29"/>
    </row>
    <row r="119" spans="1:36">
      <c r="A119" s="195"/>
      <c r="B119" s="195"/>
      <c r="C119" s="198">
        <f t="shared" si="239"/>
        <v>0</v>
      </c>
      <c r="D119" s="198"/>
      <c r="E119" s="198">
        <f t="shared" si="228"/>
        <v>0</v>
      </c>
      <c r="F119" s="198"/>
      <c r="G119" s="198"/>
      <c r="H119" s="198"/>
      <c r="I119" s="198"/>
      <c r="J119" s="198">
        <f t="shared" ref="J119" si="244">J78*J41</f>
        <v>0</v>
      </c>
      <c r="K119" s="198">
        <f t="shared" si="223"/>
        <v>0</v>
      </c>
      <c r="L119" s="29"/>
      <c r="M119" s="202"/>
      <c r="N119" s="202"/>
      <c r="O119" s="217">
        <f t="shared" si="229"/>
        <v>0</v>
      </c>
      <c r="P119" s="217"/>
      <c r="Q119" s="217">
        <f t="shared" si="230"/>
        <v>0</v>
      </c>
      <c r="R119" s="217"/>
      <c r="S119" s="217"/>
      <c r="T119" s="217"/>
      <c r="U119" s="217"/>
      <c r="V119" s="217">
        <f t="shared" ref="V119" si="245">V78*V41</f>
        <v>0</v>
      </c>
      <c r="W119" s="217">
        <f t="shared" si="231"/>
        <v>0</v>
      </c>
      <c r="X119" s="217"/>
      <c r="Y119" s="202"/>
      <c r="Z119" s="202"/>
      <c r="AA119" s="217">
        <f t="shared" si="232"/>
        <v>0</v>
      </c>
      <c r="AB119" s="217"/>
      <c r="AC119" s="217">
        <f t="shared" si="233"/>
        <v>0</v>
      </c>
      <c r="AD119" s="217"/>
      <c r="AE119" s="217"/>
      <c r="AF119" s="217"/>
      <c r="AG119" s="217"/>
      <c r="AH119" s="217">
        <f t="shared" ref="AH119" si="246">AH78*AH41</f>
        <v>0</v>
      </c>
      <c r="AI119" s="217">
        <f t="shared" si="234"/>
        <v>0</v>
      </c>
      <c r="AJ119" s="29"/>
    </row>
    <row r="120" spans="1:36">
      <c r="A120" s="196"/>
      <c r="B120" s="195"/>
      <c r="C120" s="199"/>
      <c r="D120" s="199"/>
      <c r="E120" s="199"/>
      <c r="F120" s="199"/>
      <c r="G120" s="199"/>
      <c r="H120" s="199"/>
      <c r="I120" s="199"/>
      <c r="J120" s="199"/>
      <c r="K120" s="199"/>
      <c r="L120" s="29"/>
      <c r="M120" s="204"/>
      <c r="N120" s="202"/>
      <c r="O120" s="218"/>
      <c r="P120" s="218"/>
      <c r="Q120" s="218"/>
      <c r="R120" s="218"/>
      <c r="S120" s="218"/>
      <c r="T120" s="218"/>
      <c r="U120" s="218"/>
      <c r="V120" s="218"/>
      <c r="W120" s="218"/>
      <c r="X120" s="217"/>
      <c r="Y120" s="204"/>
      <c r="Z120" s="202"/>
      <c r="AA120" s="218"/>
      <c r="AB120" s="218"/>
      <c r="AC120" s="218"/>
      <c r="AD120" s="218"/>
      <c r="AE120" s="218"/>
      <c r="AF120" s="218"/>
      <c r="AG120" s="218"/>
      <c r="AH120" s="218"/>
      <c r="AI120" s="218"/>
      <c r="AJ120" s="29"/>
    </row>
    <row r="121" spans="1:36" ht="13.5" thickBot="1">
      <c r="A121" s="197" t="s">
        <v>296</v>
      </c>
      <c r="B121" s="197"/>
      <c r="C121" s="200">
        <f>SUM(C110:C120)</f>
        <v>333527.01658726</v>
      </c>
      <c r="D121" s="200"/>
      <c r="E121" s="200">
        <f>SUM(E110:E120)</f>
        <v>488867.48142932006</v>
      </c>
      <c r="F121" s="200"/>
      <c r="G121" s="200"/>
      <c r="H121" s="200"/>
      <c r="I121" s="200"/>
      <c r="J121" s="200">
        <f>SUM(J110:J120)</f>
        <v>0</v>
      </c>
      <c r="K121" s="200">
        <f>SUM(K110:K120)</f>
        <v>822394.49801657989</v>
      </c>
      <c r="L121" s="29"/>
      <c r="M121" s="197" t="s">
        <v>296</v>
      </c>
      <c r="N121" s="197"/>
      <c r="O121" s="219">
        <f>SUM(O110:O120)</f>
        <v>325905.03267727647</v>
      </c>
      <c r="P121" s="219"/>
      <c r="Q121" s="219">
        <f>SUM(Q110:Q120)</f>
        <v>492827.3080288975</v>
      </c>
      <c r="R121" s="219"/>
      <c r="S121" s="219"/>
      <c r="T121" s="219"/>
      <c r="U121" s="219"/>
      <c r="V121" s="219">
        <f>SUM(V110:V120)</f>
        <v>0</v>
      </c>
      <c r="W121" s="219">
        <f>SUM(W110:W120)</f>
        <v>818732.34070617391</v>
      </c>
      <c r="X121" s="217"/>
      <c r="Y121" s="197" t="s">
        <v>296</v>
      </c>
      <c r="Z121" s="197"/>
      <c r="AA121" s="219">
        <f>SUM(AA110:AA120)</f>
        <v>327925.64387987554</v>
      </c>
      <c r="AB121" s="219"/>
      <c r="AC121" s="219">
        <f>SUM(AC110:AC120)</f>
        <v>495882.83733867662</v>
      </c>
      <c r="AD121" s="219"/>
      <c r="AE121" s="219"/>
      <c r="AF121" s="219"/>
      <c r="AG121" s="219"/>
      <c r="AH121" s="219">
        <f>SUM(AH110:AH120)</f>
        <v>0</v>
      </c>
      <c r="AI121" s="219">
        <f>SUM(AI110:AI120)</f>
        <v>823808.48121855222</v>
      </c>
      <c r="AJ121" s="29"/>
    </row>
    <row r="122" spans="1:36" ht="14.25" thickTop="1" thickBot="1">
      <c r="A122" s="17" t="s">
        <v>297</v>
      </c>
      <c r="B122" s="17"/>
      <c r="C122" s="134">
        <f>C121+C109</f>
        <v>4646883.0165872602</v>
      </c>
      <c r="D122" s="134"/>
      <c r="E122" s="134">
        <f>E121+E109</f>
        <v>3240125.4814293198</v>
      </c>
      <c r="F122" s="134"/>
      <c r="G122" s="134"/>
      <c r="H122" s="134"/>
      <c r="I122" s="134"/>
      <c r="J122" s="134">
        <f>J121+J109</f>
        <v>73204</v>
      </c>
      <c r="K122" s="134">
        <f>K121+K109</f>
        <v>7960212.49801658</v>
      </c>
      <c r="L122" s="29"/>
      <c r="M122" s="17" t="s">
        <v>297</v>
      </c>
      <c r="N122" s="17"/>
      <c r="O122" s="134">
        <f>O121+O109</f>
        <v>4804282.4064772762</v>
      </c>
      <c r="P122" s="134"/>
      <c r="Q122" s="134">
        <f>Q121+Q109</f>
        <v>3339744.3565288968</v>
      </c>
      <c r="R122" s="134"/>
      <c r="S122" s="134"/>
      <c r="T122" s="134"/>
      <c r="U122" s="134"/>
      <c r="V122" s="134">
        <f>V121+V109</f>
        <v>75070.182700000005</v>
      </c>
      <c r="W122" s="134">
        <f>W121+W109</f>
        <v>8219096.9457061738</v>
      </c>
      <c r="X122" s="29"/>
      <c r="Y122" s="17" t="s">
        <v>297</v>
      </c>
      <c r="Z122" s="17"/>
      <c r="AA122" s="134">
        <f>AA121+AA109</f>
        <v>4957936.6719974363</v>
      </c>
      <c r="AB122" s="134"/>
      <c r="AC122" s="134">
        <f>AC121+AC109</f>
        <v>3431900.1971393768</v>
      </c>
      <c r="AD122" s="134"/>
      <c r="AE122" s="134"/>
      <c r="AF122" s="134"/>
      <c r="AG122" s="134"/>
      <c r="AH122" s="134">
        <f>AH121+AH109</f>
        <v>75535.617832739998</v>
      </c>
      <c r="AI122" s="134">
        <f>AI121+AI109</f>
        <v>8465372.4869695529</v>
      </c>
      <c r="AJ122" s="29"/>
    </row>
    <row r="123" spans="1:36">
      <c r="A123" s="17"/>
      <c r="B123" s="17"/>
      <c r="C123" s="29"/>
      <c r="D123" s="29"/>
      <c r="E123" s="29"/>
      <c r="F123" s="29"/>
      <c r="G123" s="29"/>
      <c r="H123" s="29"/>
      <c r="I123" s="29"/>
      <c r="J123" s="29"/>
      <c r="K123" s="31">
        <f>K122</f>
        <v>7960212.49801658</v>
      </c>
      <c r="L123" s="17"/>
      <c r="M123" s="17"/>
      <c r="N123" s="17"/>
      <c r="O123" s="29"/>
      <c r="P123" s="29"/>
      <c r="Q123" s="29"/>
      <c r="R123" s="29"/>
      <c r="S123" s="29"/>
      <c r="T123" s="29"/>
      <c r="U123" s="29"/>
      <c r="V123" s="223" t="s">
        <v>298</v>
      </c>
      <c r="W123" s="31">
        <f>W122</f>
        <v>8219096.9457061738</v>
      </c>
      <c r="X123" s="17"/>
      <c r="Y123" s="17"/>
      <c r="Z123" s="17"/>
      <c r="AA123" s="29"/>
      <c r="AB123" s="29"/>
      <c r="AC123" s="29"/>
      <c r="AD123" s="29"/>
      <c r="AE123" s="29"/>
      <c r="AF123" s="29"/>
      <c r="AG123" s="29"/>
      <c r="AH123" s="223" t="s">
        <v>298</v>
      </c>
      <c r="AI123" s="31">
        <f>AI122</f>
        <v>8465372.4869695529</v>
      </c>
      <c r="AJ123" s="17"/>
    </row>
    <row r="124" spans="1:36">
      <c r="A124" s="29">
        <f>'FF decision 1st 3 yrs'!V100</f>
        <v>4313356</v>
      </c>
      <c r="B124" s="29">
        <f>'FF decision 1st 3 yrs'!V167</f>
        <v>333527.01658726</v>
      </c>
      <c r="C124" s="29"/>
      <c r="D124" s="29"/>
      <c r="E124" s="29"/>
      <c r="F124" s="29"/>
      <c r="G124" s="29"/>
      <c r="H124" s="29"/>
      <c r="I124" s="29"/>
      <c r="J124" s="29">
        <f>'FF decision 1st 3 yrs'!S184</f>
        <v>7960212.4980165809</v>
      </c>
      <c r="L124" s="17"/>
      <c r="M124" s="29"/>
      <c r="N124" s="29"/>
      <c r="O124" s="29"/>
      <c r="P124" s="29"/>
      <c r="Q124" s="29"/>
      <c r="R124" s="29"/>
      <c r="S124" s="29"/>
      <c r="T124" s="29"/>
      <c r="U124" s="29"/>
      <c r="V124" s="223" t="s">
        <v>14</v>
      </c>
      <c r="W124" s="81">
        <f>W123-K123</f>
        <v>258884.44768959377</v>
      </c>
      <c r="X124" s="17"/>
      <c r="Y124" s="29"/>
      <c r="Z124" s="29"/>
      <c r="AA124" s="29"/>
      <c r="AB124" s="29"/>
      <c r="AC124" s="29"/>
      <c r="AD124" s="29"/>
      <c r="AE124" s="29"/>
      <c r="AF124" s="29"/>
      <c r="AG124" s="29"/>
      <c r="AH124" s="223" t="s">
        <v>14</v>
      </c>
      <c r="AI124" s="216">
        <f>AI123-W123</f>
        <v>246275.54126337916</v>
      </c>
      <c r="AJ124" s="17"/>
    </row>
    <row r="125" spans="1:36">
      <c r="A125" s="29">
        <f>'FF decision 1st 3 yrs'!V159</f>
        <v>73204</v>
      </c>
      <c r="B125" s="29">
        <f>'FF decision 1st 3 yrs'!V157</f>
        <v>2751258</v>
      </c>
      <c r="C125" s="29">
        <f>E121+J121</f>
        <v>488867.48142932006</v>
      </c>
      <c r="D125" s="17"/>
      <c r="E125" s="29"/>
      <c r="F125" s="29"/>
      <c r="G125" s="29"/>
      <c r="H125" s="29" t="s">
        <v>266</v>
      </c>
      <c r="I125" s="29"/>
      <c r="K125" s="222">
        <f>J124/162</f>
        <v>49137.114185287537</v>
      </c>
      <c r="L125" s="17"/>
      <c r="M125" s="29"/>
      <c r="N125" s="29"/>
      <c r="O125" s="29">
        <f>Q121+V121</f>
        <v>492827.3080288975</v>
      </c>
      <c r="P125" s="17"/>
      <c r="Q125" s="29"/>
      <c r="R125" s="29"/>
      <c r="S125" s="29"/>
      <c r="T125" s="29"/>
      <c r="U125" s="29" t="s">
        <v>266</v>
      </c>
      <c r="V125" s="223"/>
      <c r="W125" s="222">
        <f>W123/W81</f>
        <v>50735.166331519591</v>
      </c>
      <c r="X125" s="17"/>
      <c r="Y125" s="29"/>
      <c r="Z125" s="29"/>
      <c r="AA125" s="29">
        <f>AC121+AH121</f>
        <v>495882.83733867662</v>
      </c>
      <c r="AB125" s="17"/>
      <c r="AC125" s="29"/>
      <c r="AD125" s="29"/>
      <c r="AE125" s="29"/>
      <c r="AF125" s="29"/>
      <c r="AG125" s="29" t="s">
        <v>266</v>
      </c>
      <c r="AH125" s="29"/>
      <c r="AI125" s="62">
        <f>AI123/AI81</f>
        <v>52255.385722034276</v>
      </c>
      <c r="AJ125" s="17"/>
    </row>
    <row r="126" spans="1:36">
      <c r="A126" s="17"/>
      <c r="B126" s="17"/>
      <c r="C126" s="17"/>
      <c r="D126" s="17"/>
      <c r="E126" s="17"/>
      <c r="F126" s="17"/>
      <c r="G126" s="17"/>
      <c r="H126" s="17"/>
      <c r="I126" s="17" t="s">
        <v>317</v>
      </c>
      <c r="J126" s="246">
        <f>J124-K123</f>
        <v>0</v>
      </c>
      <c r="K126" s="17"/>
      <c r="L126" s="17"/>
      <c r="M126" s="17"/>
      <c r="N126" s="17"/>
      <c r="O126" s="17"/>
      <c r="P126" s="17"/>
      <c r="Q126" s="78"/>
      <c r="R126" s="78"/>
      <c r="S126" s="78"/>
      <c r="T126" s="78"/>
      <c r="U126" s="78" t="s">
        <v>267</v>
      </c>
      <c r="V126" s="223"/>
      <c r="W126" s="63">
        <f>W125-K125</f>
        <v>1598.0521462320539</v>
      </c>
      <c r="X126" s="17"/>
      <c r="Y126" s="17"/>
      <c r="Z126" s="17"/>
      <c r="AA126" s="17"/>
      <c r="AB126" s="17"/>
      <c r="AC126" s="78"/>
      <c r="AD126" s="78"/>
      <c r="AE126" s="78"/>
      <c r="AF126" s="78"/>
      <c r="AG126" s="78" t="s">
        <v>267</v>
      </c>
      <c r="AH126" s="29"/>
      <c r="AI126" s="63">
        <f>AI125-W125</f>
        <v>1520.2193905146851</v>
      </c>
      <c r="AJ126" s="17"/>
    </row>
    <row r="127" spans="1:3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78"/>
      <c r="R127" s="78"/>
      <c r="S127" s="78"/>
      <c r="T127" s="78"/>
      <c r="U127" s="78" t="s">
        <v>268</v>
      </c>
      <c r="V127" s="223"/>
      <c r="W127" s="40">
        <f>W126/K125</f>
        <v>3.2522303613640731E-2</v>
      </c>
      <c r="X127" s="17"/>
      <c r="Y127" s="17"/>
      <c r="Z127" s="17"/>
      <c r="AA127" s="17"/>
      <c r="AB127" s="17"/>
      <c r="AC127" s="78"/>
      <c r="AD127" s="78"/>
      <c r="AE127" s="78"/>
      <c r="AF127" s="78"/>
      <c r="AG127" s="78" t="s">
        <v>268</v>
      </c>
      <c r="AH127" s="17"/>
      <c r="AI127" s="40">
        <f>AI126/W125</f>
        <v>2.9963819978061995E-2</v>
      </c>
      <c r="AJ127" s="17"/>
    </row>
    <row r="128" spans="1:3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67"/>
      <c r="R128" s="67"/>
      <c r="S128" s="67"/>
      <c r="T128" s="67"/>
      <c r="U128" s="67" t="s">
        <v>269</v>
      </c>
      <c r="V128" s="224"/>
      <c r="W128" s="79">
        <f>W241</f>
        <v>1146.0555555555557</v>
      </c>
      <c r="X128" s="17"/>
      <c r="Y128" s="17"/>
      <c r="Z128" s="17"/>
      <c r="AA128" s="17"/>
      <c r="AB128" s="17"/>
      <c r="AC128" s="67"/>
      <c r="AD128" s="67"/>
      <c r="AE128" s="67"/>
      <c r="AF128" s="67"/>
      <c r="AG128" s="67" t="s">
        <v>269</v>
      </c>
      <c r="AH128" s="67"/>
      <c r="AI128" s="79">
        <f>AI241</f>
        <v>1122.6666666666667</v>
      </c>
      <c r="AJ128" s="17"/>
    </row>
    <row r="129" spans="1:41">
      <c r="A129" s="21"/>
      <c r="B129" s="30">
        <f>K122-C129</f>
        <v>152852.16407472361</v>
      </c>
      <c r="C129" s="31">
        <f>'FF decision 1st 3 yrs'!P184</f>
        <v>7807360.3339418564</v>
      </c>
      <c r="D129" s="31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67"/>
      <c r="R129" s="67"/>
      <c r="S129" s="67"/>
      <c r="T129" s="67"/>
      <c r="U129" s="67" t="s">
        <v>270</v>
      </c>
      <c r="V129" s="225"/>
      <c r="W129" s="80">
        <f>W242</f>
        <v>2.3323623589980861E-2</v>
      </c>
      <c r="X129" s="17"/>
      <c r="Y129" s="17"/>
      <c r="Z129" s="17"/>
      <c r="AA129" s="17"/>
      <c r="AB129" s="17"/>
      <c r="AC129" s="67"/>
      <c r="AD129" s="67"/>
      <c r="AE129" s="67"/>
      <c r="AF129" s="67"/>
      <c r="AG129" s="67" t="s">
        <v>270</v>
      </c>
      <c r="AH129" s="67"/>
      <c r="AI129" s="80">
        <f>AI242</f>
        <v>2.2127978438679169E-2</v>
      </c>
      <c r="AJ129" s="17"/>
    </row>
    <row r="130" spans="1:4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41">
      <c r="A131" s="23" t="str">
        <f>A4</f>
        <v>2015-2016</v>
      </c>
      <c r="B131" s="23"/>
      <c r="C131" s="24"/>
      <c r="D131" s="24"/>
      <c r="E131" s="24"/>
      <c r="F131" s="24"/>
      <c r="G131" s="24"/>
      <c r="H131" s="24"/>
      <c r="I131" s="24"/>
      <c r="J131" s="24"/>
      <c r="K131" s="24"/>
      <c r="L131" s="17"/>
      <c r="M131" s="23" t="str">
        <f>M4</f>
        <v>2016-2017</v>
      </c>
      <c r="N131" s="23"/>
      <c r="O131" s="24"/>
      <c r="P131" s="24"/>
      <c r="Q131" s="24"/>
      <c r="R131" s="24"/>
      <c r="S131" s="24"/>
      <c r="T131" s="24"/>
      <c r="U131" s="24"/>
      <c r="V131" s="24"/>
      <c r="W131" s="24"/>
      <c r="X131" s="17"/>
      <c r="Y131" s="23" t="str">
        <f>Y4</f>
        <v>2017-2018</v>
      </c>
      <c r="Z131" s="23"/>
      <c r="AA131" s="24"/>
      <c r="AB131" s="24"/>
      <c r="AC131" s="24"/>
      <c r="AD131" s="24"/>
      <c r="AE131" s="24"/>
      <c r="AF131" s="24"/>
      <c r="AG131" s="24"/>
      <c r="AH131" s="24"/>
      <c r="AI131" s="24"/>
      <c r="AJ131" s="17"/>
    </row>
    <row r="132" spans="1:41">
      <c r="A132" s="23" t="s">
        <v>18</v>
      </c>
      <c r="B132" s="23"/>
      <c r="C132" s="24"/>
      <c r="D132" s="24"/>
      <c r="E132" s="24"/>
      <c r="F132" s="24"/>
      <c r="G132" s="24"/>
      <c r="H132" s="24"/>
      <c r="I132" s="24"/>
      <c r="J132" s="24"/>
      <c r="K132" s="24"/>
      <c r="L132" s="17"/>
      <c r="M132" s="23" t="s">
        <v>264</v>
      </c>
      <c r="N132" s="23"/>
      <c r="O132" s="24"/>
      <c r="P132" s="24"/>
      <c r="Q132" s="24"/>
      <c r="R132" s="24"/>
      <c r="S132" s="24"/>
      <c r="T132" s="24"/>
      <c r="U132" s="24"/>
      <c r="V132" s="24"/>
      <c r="W132" s="24"/>
      <c r="X132" s="17"/>
      <c r="Y132" s="23" t="s">
        <v>264</v>
      </c>
      <c r="Z132" s="23"/>
      <c r="AA132" s="24"/>
      <c r="AB132" s="24"/>
      <c r="AC132" s="24"/>
      <c r="AD132" s="24"/>
      <c r="AE132" s="24"/>
      <c r="AF132" s="24"/>
      <c r="AG132" s="24"/>
      <c r="AH132" s="24"/>
      <c r="AI132" s="24"/>
      <c r="AJ132" s="17"/>
    </row>
    <row r="133" spans="1:41">
      <c r="A133" s="17"/>
      <c r="B133" s="17"/>
      <c r="C133" s="20"/>
      <c r="D133" s="20"/>
      <c r="E133" s="20"/>
      <c r="F133" s="20"/>
      <c r="G133" s="20"/>
      <c r="H133" s="20"/>
      <c r="I133" s="20"/>
      <c r="J133" s="20"/>
      <c r="K133" s="17"/>
      <c r="L133" s="17"/>
      <c r="M133" s="17"/>
      <c r="N133" s="17"/>
      <c r="O133" s="20"/>
      <c r="P133" s="20"/>
      <c r="Q133" s="20"/>
      <c r="R133" s="20"/>
      <c r="S133" s="20"/>
      <c r="T133" s="20"/>
      <c r="U133" s="20"/>
      <c r="V133" s="20"/>
      <c r="W133" s="17"/>
      <c r="X133" s="17"/>
      <c r="Y133" s="17"/>
      <c r="Z133" s="17"/>
      <c r="AA133" s="20"/>
      <c r="AB133" s="20"/>
      <c r="AC133" s="20"/>
      <c r="AD133" s="20"/>
      <c r="AE133" s="20"/>
      <c r="AF133" s="20"/>
      <c r="AG133" s="20"/>
      <c r="AH133" s="20"/>
      <c r="AI133" s="17"/>
      <c r="AJ133" s="17"/>
    </row>
    <row r="134" spans="1:41">
      <c r="A134" s="20" t="str">
        <f>A88</f>
        <v>To Top</v>
      </c>
      <c r="B134" s="20" t="s">
        <v>16</v>
      </c>
      <c r="C134" s="16" t="str">
        <f>C88</f>
        <v>B</v>
      </c>
      <c r="D134" s="16" t="str">
        <f t="shared" ref="D134:J134" si="247">D88</f>
        <v>B+18</v>
      </c>
      <c r="E134" s="16" t="str">
        <f t="shared" si="247"/>
        <v>Masters/ME</v>
      </c>
      <c r="F134" s="16" t="str">
        <f t="shared" si="247"/>
        <v>M+9</v>
      </c>
      <c r="G134" s="16" t="str">
        <f t="shared" si="247"/>
        <v>M+18</v>
      </c>
      <c r="H134" s="16" t="str">
        <f t="shared" si="247"/>
        <v>M+27</v>
      </c>
      <c r="I134" s="16" t="str">
        <f t="shared" si="247"/>
        <v>M+36</v>
      </c>
      <c r="J134" s="16" t="str">
        <f t="shared" si="247"/>
        <v>D</v>
      </c>
      <c r="K134" s="17"/>
      <c r="L134" s="17"/>
      <c r="M134" s="20" t="str">
        <f>M88</f>
        <v>To Top</v>
      </c>
      <c r="N134" s="20" t="s">
        <v>16</v>
      </c>
      <c r="O134" s="16" t="str">
        <f>O88</f>
        <v>B</v>
      </c>
      <c r="P134" s="16" t="str">
        <f t="shared" ref="P134:V134" si="248">P88</f>
        <v>B+18</v>
      </c>
      <c r="Q134" s="16" t="str">
        <f t="shared" si="248"/>
        <v>Masters/ME</v>
      </c>
      <c r="R134" s="16" t="str">
        <f t="shared" si="248"/>
        <v>M+9</v>
      </c>
      <c r="S134" s="16" t="str">
        <f t="shared" si="248"/>
        <v>M+18</v>
      </c>
      <c r="T134" s="16" t="str">
        <f t="shared" si="248"/>
        <v>M+27</v>
      </c>
      <c r="U134" s="16" t="str">
        <f t="shared" si="248"/>
        <v>M+36</v>
      </c>
      <c r="V134" s="16" t="str">
        <f t="shared" si="248"/>
        <v>D</v>
      </c>
      <c r="W134" s="17"/>
      <c r="X134" s="17"/>
      <c r="Y134" s="20" t="str">
        <f>Y88</f>
        <v>To Top</v>
      </c>
      <c r="Z134" s="20" t="s">
        <v>16</v>
      </c>
      <c r="AA134" s="16" t="str">
        <f>AA88</f>
        <v>B</v>
      </c>
      <c r="AB134" s="16" t="str">
        <f t="shared" ref="AB134:AH134" si="249">AB88</f>
        <v>B+18</v>
      </c>
      <c r="AC134" s="16" t="str">
        <f t="shared" si="249"/>
        <v>Masters/ME</v>
      </c>
      <c r="AD134" s="16" t="str">
        <f t="shared" si="249"/>
        <v>M+9</v>
      </c>
      <c r="AE134" s="16" t="str">
        <f t="shared" si="249"/>
        <v>M+18</v>
      </c>
      <c r="AF134" s="16" t="str">
        <f t="shared" si="249"/>
        <v>M+27</v>
      </c>
      <c r="AG134" s="16" t="str">
        <f t="shared" si="249"/>
        <v>M+36</v>
      </c>
      <c r="AH134" s="16" t="str">
        <f t="shared" si="249"/>
        <v>D</v>
      </c>
      <c r="AI134" s="17"/>
      <c r="AJ134" s="17"/>
    </row>
    <row r="135" spans="1:41">
      <c r="A135" s="17">
        <v>19</v>
      </c>
      <c r="B135" s="17">
        <v>1</v>
      </c>
      <c r="C135" s="33">
        <f>C11/$E$30</f>
        <v>0.59673941706609579</v>
      </c>
      <c r="D135" s="33">
        <f t="shared" ref="D135:J135" si="250">D11/$E$30</f>
        <v>0.61225122931112042</v>
      </c>
      <c r="E135" s="33">
        <f t="shared" si="250"/>
        <v>0.62776304155614504</v>
      </c>
      <c r="F135" s="33">
        <f t="shared" si="250"/>
        <v>0.65878666604619418</v>
      </c>
      <c r="G135" s="33">
        <f t="shared" si="250"/>
        <v>0.68981029053624332</v>
      </c>
      <c r="H135" s="33">
        <f t="shared" si="250"/>
        <v>0.72083391502629257</v>
      </c>
      <c r="I135" s="33">
        <f t="shared" si="250"/>
        <v>0.75185753951634171</v>
      </c>
      <c r="J135" s="33">
        <f t="shared" si="250"/>
        <v>0.78288116400639085</v>
      </c>
      <c r="K135" s="17"/>
      <c r="L135" s="17"/>
      <c r="M135" s="17">
        <v>19</v>
      </c>
      <c r="N135" s="17">
        <v>1</v>
      </c>
      <c r="O135" s="19">
        <f>O12-C11</f>
        <v>1768.9827000000005</v>
      </c>
      <c r="P135" s="19">
        <f t="shared" ref="P135:V135" si="251">P12-D11</f>
        <v>1777.082699999999</v>
      </c>
      <c r="Q135" s="19">
        <f t="shared" si="251"/>
        <v>1785.1826999999976</v>
      </c>
      <c r="R135" s="19">
        <f t="shared" si="251"/>
        <v>1801.3827000000019</v>
      </c>
      <c r="S135" s="19">
        <f t="shared" si="251"/>
        <v>1817.582699999999</v>
      </c>
      <c r="T135" s="19">
        <f t="shared" si="251"/>
        <v>1833.7826999999961</v>
      </c>
      <c r="U135" s="19">
        <f t="shared" si="251"/>
        <v>1849.9826999999932</v>
      </c>
      <c r="V135" s="19">
        <f t="shared" si="251"/>
        <v>1866.1827000000048</v>
      </c>
      <c r="W135" s="17"/>
      <c r="X135" s="17"/>
      <c r="Y135" s="17">
        <v>19</v>
      </c>
      <c r="Z135" s="17">
        <v>1</v>
      </c>
      <c r="AA135" s="19">
        <f>AA12-O11</f>
        <v>1853.4324927400012</v>
      </c>
      <c r="AB135" s="19">
        <f t="shared" ref="AB135:AB153" si="252">AB12-P11</f>
        <v>1859.6827127399956</v>
      </c>
      <c r="AC135" s="19">
        <f t="shared" ref="AC135:AC153" si="253">AC12-Q11</f>
        <v>1865.9329327399973</v>
      </c>
      <c r="AD135" s="19">
        <f t="shared" ref="AD135:AD153" si="254">AD12-R11</f>
        <v>1878.4333727399935</v>
      </c>
      <c r="AE135" s="19">
        <f t="shared" ref="AE135:AE153" si="255">AE12-S11</f>
        <v>1890.9338127399969</v>
      </c>
      <c r="AF135" s="19">
        <f t="shared" ref="AF135:AF153" si="256">AF12-T11</f>
        <v>1903.4342527400004</v>
      </c>
      <c r="AG135" s="19">
        <f t="shared" ref="AG135:AG153" si="257">AG12-U11</f>
        <v>1915.9346927400038</v>
      </c>
      <c r="AH135" s="19">
        <f t="shared" ref="AH135:AH153" si="258">AH12-V11</f>
        <v>1928.4351327399927</v>
      </c>
      <c r="AI135" s="17"/>
      <c r="AJ135" s="17"/>
      <c r="AO135" s="7" t="s">
        <v>316</v>
      </c>
    </row>
    <row r="136" spans="1:41">
      <c r="A136" s="17">
        <f t="shared" ref="A136:A153" si="259">+A135-1</f>
        <v>18</v>
      </c>
      <c r="B136" s="17">
        <f t="shared" ref="B136:B154" si="260">+B135+1</f>
        <v>2</v>
      </c>
      <c r="C136" s="33">
        <f t="shared" ref="C136:J136" si="261">C12/$E$30</f>
        <v>0.6163308359315619</v>
      </c>
      <c r="D136" s="33">
        <f t="shared" si="261"/>
        <v>0.63184264817658642</v>
      </c>
      <c r="E136" s="33">
        <f t="shared" si="261"/>
        <v>0.64735446042161104</v>
      </c>
      <c r="F136" s="33">
        <f t="shared" si="261"/>
        <v>0.67837808491166018</v>
      </c>
      <c r="G136" s="33">
        <f t="shared" si="261"/>
        <v>0.70940170940170943</v>
      </c>
      <c r="H136" s="33">
        <f t="shared" si="261"/>
        <v>0.74042533389175857</v>
      </c>
      <c r="I136" s="33">
        <f t="shared" si="261"/>
        <v>0.77144895838180771</v>
      </c>
      <c r="J136" s="33">
        <f t="shared" si="261"/>
        <v>0.80247258287185697</v>
      </c>
      <c r="K136" s="17"/>
      <c r="L136" s="17"/>
      <c r="M136" s="17">
        <f t="shared" ref="M136:M153" si="262">+M135-1</f>
        <v>18</v>
      </c>
      <c r="N136" s="17">
        <f t="shared" ref="N136:N154" si="263">+N135+1</f>
        <v>2</v>
      </c>
      <c r="O136" s="19">
        <f t="shared" ref="O136:V136" si="264">O13-C12</f>
        <v>1768.9827000000005</v>
      </c>
      <c r="P136" s="19">
        <f t="shared" si="264"/>
        <v>1777.082699999999</v>
      </c>
      <c r="Q136" s="19">
        <f t="shared" si="264"/>
        <v>1785.1826999999976</v>
      </c>
      <c r="R136" s="19">
        <f t="shared" si="264"/>
        <v>1801.3827000000019</v>
      </c>
      <c r="S136" s="19">
        <f t="shared" si="264"/>
        <v>1817.582699999999</v>
      </c>
      <c r="T136" s="19">
        <f t="shared" si="264"/>
        <v>1833.7826999999961</v>
      </c>
      <c r="U136" s="19">
        <f t="shared" si="264"/>
        <v>1849.9826999999932</v>
      </c>
      <c r="V136" s="19">
        <f t="shared" si="264"/>
        <v>1866.1827000000048</v>
      </c>
      <c r="W136" s="17"/>
      <c r="X136" s="17"/>
      <c r="Y136" s="17">
        <f t="shared" ref="Y136:Y153" si="265">+Y135-1</f>
        <v>18</v>
      </c>
      <c r="Z136" s="17">
        <f t="shared" ref="Z136:Z154" si="266">+Z135+1</f>
        <v>2</v>
      </c>
      <c r="AA136" s="19">
        <f t="shared" ref="AA136:AA153" si="267">AA13-O12</f>
        <v>1653.4324927400012</v>
      </c>
      <c r="AB136" s="19">
        <f t="shared" si="252"/>
        <v>1659.6827127399956</v>
      </c>
      <c r="AC136" s="19">
        <f t="shared" si="253"/>
        <v>1665.9329327399973</v>
      </c>
      <c r="AD136" s="19">
        <f t="shared" si="254"/>
        <v>1678.4333727399935</v>
      </c>
      <c r="AE136" s="19">
        <f t="shared" si="255"/>
        <v>1690.9338127399969</v>
      </c>
      <c r="AF136" s="19">
        <f t="shared" si="256"/>
        <v>1703.4342527400004</v>
      </c>
      <c r="AG136" s="19">
        <f t="shared" si="257"/>
        <v>1715.9346927400038</v>
      </c>
      <c r="AH136" s="19">
        <f t="shared" si="258"/>
        <v>1728.4351327399927</v>
      </c>
      <c r="AI136" s="17"/>
      <c r="AJ136" s="17"/>
    </row>
    <row r="137" spans="1:41">
      <c r="A137" s="17">
        <f t="shared" si="259"/>
        <v>17</v>
      </c>
      <c r="B137" s="17">
        <f t="shared" si="260"/>
        <v>3</v>
      </c>
      <c r="C137" s="33">
        <f t="shared" ref="C137:J137" si="268">C13/$E$30</f>
        <v>0.63592225479702791</v>
      </c>
      <c r="D137" s="33">
        <f t="shared" si="268"/>
        <v>0.65143406704205253</v>
      </c>
      <c r="E137" s="33">
        <f t="shared" si="268"/>
        <v>0.66694587928707716</v>
      </c>
      <c r="F137" s="33">
        <f t="shared" si="268"/>
        <v>0.6979695037771263</v>
      </c>
      <c r="G137" s="33">
        <f t="shared" si="268"/>
        <v>0.72899312826717544</v>
      </c>
      <c r="H137" s="33">
        <f t="shared" si="268"/>
        <v>0.76001675275722458</v>
      </c>
      <c r="I137" s="33">
        <f t="shared" si="268"/>
        <v>0.79104037724727383</v>
      </c>
      <c r="J137" s="33">
        <f t="shared" si="268"/>
        <v>0.82206400173732297</v>
      </c>
      <c r="K137" s="17"/>
      <c r="L137" s="17"/>
      <c r="M137" s="17">
        <f t="shared" si="262"/>
        <v>17</v>
      </c>
      <c r="N137" s="17">
        <f t="shared" si="263"/>
        <v>3</v>
      </c>
      <c r="O137" s="19">
        <f t="shared" ref="O137:V137" si="269">O14-C13</f>
        <v>1768.9827000000005</v>
      </c>
      <c r="P137" s="19">
        <f t="shared" si="269"/>
        <v>1777.082699999999</v>
      </c>
      <c r="Q137" s="19">
        <f t="shared" si="269"/>
        <v>1785.1826999999976</v>
      </c>
      <c r="R137" s="19">
        <f t="shared" si="269"/>
        <v>1801.3827000000019</v>
      </c>
      <c r="S137" s="19">
        <f t="shared" si="269"/>
        <v>1817.582699999999</v>
      </c>
      <c r="T137" s="19">
        <f t="shared" si="269"/>
        <v>1833.7826999999961</v>
      </c>
      <c r="U137" s="19">
        <f t="shared" si="269"/>
        <v>1849.9826999999932</v>
      </c>
      <c r="V137" s="19">
        <f t="shared" si="269"/>
        <v>1866.1827000000048</v>
      </c>
      <c r="W137" s="17"/>
      <c r="X137" s="17"/>
      <c r="Y137" s="17">
        <f t="shared" si="265"/>
        <v>17</v>
      </c>
      <c r="Z137" s="17">
        <f t="shared" si="266"/>
        <v>3</v>
      </c>
      <c r="AA137" s="19">
        <f t="shared" si="267"/>
        <v>1653.4324927400012</v>
      </c>
      <c r="AB137" s="19">
        <f t="shared" si="252"/>
        <v>1659.6827127399956</v>
      </c>
      <c r="AC137" s="19">
        <f t="shared" si="253"/>
        <v>1665.9329327399973</v>
      </c>
      <c r="AD137" s="19">
        <f t="shared" si="254"/>
        <v>1678.4333727399935</v>
      </c>
      <c r="AE137" s="19">
        <f t="shared" si="255"/>
        <v>1690.9338127399969</v>
      </c>
      <c r="AF137" s="19">
        <f t="shared" si="256"/>
        <v>1703.4342527400004</v>
      </c>
      <c r="AG137" s="19">
        <f t="shared" si="257"/>
        <v>1715.9346927400038</v>
      </c>
      <c r="AH137" s="19">
        <f t="shared" si="258"/>
        <v>1728.4351327399927</v>
      </c>
      <c r="AI137" s="17"/>
      <c r="AJ137" s="17"/>
    </row>
    <row r="138" spans="1:41">
      <c r="A138" s="17">
        <f t="shared" si="259"/>
        <v>16</v>
      </c>
      <c r="B138" s="17">
        <f t="shared" si="260"/>
        <v>4</v>
      </c>
      <c r="C138" s="33">
        <f t="shared" ref="C138:J138" si="270">C14/$E$30</f>
        <v>0.65551367366249402</v>
      </c>
      <c r="D138" s="33">
        <f t="shared" si="270"/>
        <v>0.67102548590751854</v>
      </c>
      <c r="E138" s="33">
        <f t="shared" si="270"/>
        <v>0.68653729815254316</v>
      </c>
      <c r="F138" s="33">
        <f t="shared" si="270"/>
        <v>0.7175609226425923</v>
      </c>
      <c r="G138" s="33">
        <f t="shared" si="270"/>
        <v>0.74858454713264155</v>
      </c>
      <c r="H138" s="33">
        <f t="shared" si="270"/>
        <v>0.77960817162269069</v>
      </c>
      <c r="I138" s="33">
        <f t="shared" si="270"/>
        <v>0.81063179611273983</v>
      </c>
      <c r="J138" s="33">
        <f t="shared" si="270"/>
        <v>0.84165542060278897</v>
      </c>
      <c r="K138" s="17"/>
      <c r="L138" s="17"/>
      <c r="M138" s="17">
        <f t="shared" si="262"/>
        <v>16</v>
      </c>
      <c r="N138" s="17">
        <f t="shared" si="263"/>
        <v>4</v>
      </c>
      <c r="O138" s="19">
        <f t="shared" ref="O138:V138" si="271">O15-C14</f>
        <v>1768.9827000000005</v>
      </c>
      <c r="P138" s="19">
        <f t="shared" si="271"/>
        <v>1777.082699999999</v>
      </c>
      <c r="Q138" s="19">
        <f t="shared" si="271"/>
        <v>1785.1826999999976</v>
      </c>
      <c r="R138" s="19">
        <f t="shared" si="271"/>
        <v>1801.3827000000019</v>
      </c>
      <c r="S138" s="19">
        <f t="shared" si="271"/>
        <v>1817.582699999999</v>
      </c>
      <c r="T138" s="19">
        <f t="shared" si="271"/>
        <v>1833.7826999999961</v>
      </c>
      <c r="U138" s="19">
        <f t="shared" si="271"/>
        <v>1849.9826999999932</v>
      </c>
      <c r="V138" s="19">
        <f t="shared" si="271"/>
        <v>1866.1827000000048</v>
      </c>
      <c r="W138" s="17"/>
      <c r="X138" s="17"/>
      <c r="Y138" s="17">
        <f t="shared" si="265"/>
        <v>16</v>
      </c>
      <c r="Z138" s="17">
        <f t="shared" si="266"/>
        <v>4</v>
      </c>
      <c r="AA138" s="19">
        <f t="shared" si="267"/>
        <v>1653.4324927400012</v>
      </c>
      <c r="AB138" s="19">
        <f t="shared" si="252"/>
        <v>1659.6827127399956</v>
      </c>
      <c r="AC138" s="19">
        <f t="shared" si="253"/>
        <v>1665.9329327399973</v>
      </c>
      <c r="AD138" s="19">
        <f t="shared" si="254"/>
        <v>1678.4333727399935</v>
      </c>
      <c r="AE138" s="19">
        <f t="shared" si="255"/>
        <v>1690.9338127399969</v>
      </c>
      <c r="AF138" s="19">
        <f t="shared" si="256"/>
        <v>1703.4342527400004</v>
      </c>
      <c r="AG138" s="19">
        <f t="shared" si="257"/>
        <v>1715.9346927400038</v>
      </c>
      <c r="AH138" s="19">
        <f t="shared" si="258"/>
        <v>1728.4351327399927</v>
      </c>
      <c r="AI138" s="17"/>
      <c r="AJ138" s="17"/>
    </row>
    <row r="139" spans="1:41">
      <c r="A139" s="17">
        <f t="shared" si="259"/>
        <v>15</v>
      </c>
      <c r="B139" s="17">
        <f t="shared" si="260"/>
        <v>5</v>
      </c>
      <c r="C139" s="33">
        <f t="shared" ref="C139:J139" si="272">C15/$E$30</f>
        <v>0.67510509252796003</v>
      </c>
      <c r="D139" s="33">
        <f t="shared" si="272"/>
        <v>0.69061690477298465</v>
      </c>
      <c r="E139" s="33">
        <f t="shared" si="272"/>
        <v>0.70612871701800917</v>
      </c>
      <c r="F139" s="33">
        <f t="shared" si="272"/>
        <v>0.73715234150805842</v>
      </c>
      <c r="G139" s="33">
        <f t="shared" si="272"/>
        <v>0.76817596599810756</v>
      </c>
      <c r="H139" s="33">
        <f t="shared" si="272"/>
        <v>0.7991995904881567</v>
      </c>
      <c r="I139" s="33">
        <f t="shared" si="272"/>
        <v>0.83022321497820595</v>
      </c>
      <c r="J139" s="33">
        <f t="shared" si="272"/>
        <v>0.86124683946825509</v>
      </c>
      <c r="K139" s="17"/>
      <c r="L139" s="17"/>
      <c r="M139" s="17">
        <f t="shared" si="262"/>
        <v>15</v>
      </c>
      <c r="N139" s="17">
        <f t="shared" si="263"/>
        <v>5</v>
      </c>
      <c r="O139" s="19">
        <f t="shared" ref="O139:V139" si="273">O16-C15</f>
        <v>1768.9827000000005</v>
      </c>
      <c r="P139" s="19">
        <f t="shared" si="273"/>
        <v>1777.082699999999</v>
      </c>
      <c r="Q139" s="19">
        <f t="shared" si="273"/>
        <v>1785.1826999999976</v>
      </c>
      <c r="R139" s="19">
        <f t="shared" si="273"/>
        <v>1801.3827000000019</v>
      </c>
      <c r="S139" s="19">
        <f t="shared" si="273"/>
        <v>1817.582699999999</v>
      </c>
      <c r="T139" s="19">
        <f t="shared" si="273"/>
        <v>1833.7826999999961</v>
      </c>
      <c r="U139" s="19">
        <f t="shared" si="273"/>
        <v>1849.9826999999932</v>
      </c>
      <c r="V139" s="19">
        <f t="shared" si="273"/>
        <v>1866.1827000000048</v>
      </c>
      <c r="W139" s="17"/>
      <c r="X139" s="17"/>
      <c r="Y139" s="17">
        <f t="shared" si="265"/>
        <v>15</v>
      </c>
      <c r="Z139" s="17">
        <f t="shared" si="266"/>
        <v>5</v>
      </c>
      <c r="AA139" s="19">
        <f t="shared" si="267"/>
        <v>1653.4324927400012</v>
      </c>
      <c r="AB139" s="19">
        <f t="shared" si="252"/>
        <v>1659.6827127399956</v>
      </c>
      <c r="AC139" s="19">
        <f t="shared" si="253"/>
        <v>1665.9329327399973</v>
      </c>
      <c r="AD139" s="19">
        <f t="shared" si="254"/>
        <v>1678.4333727399935</v>
      </c>
      <c r="AE139" s="19">
        <f t="shared" si="255"/>
        <v>1690.9338127399969</v>
      </c>
      <c r="AF139" s="19">
        <f t="shared" si="256"/>
        <v>1703.4342527400004</v>
      </c>
      <c r="AG139" s="19">
        <f t="shared" si="257"/>
        <v>1715.9346927400038</v>
      </c>
      <c r="AH139" s="19">
        <f t="shared" si="258"/>
        <v>1728.4351327399927</v>
      </c>
      <c r="AI139" s="17"/>
      <c r="AJ139" s="17"/>
    </row>
    <row r="140" spans="1:41">
      <c r="A140" s="17">
        <f t="shared" si="259"/>
        <v>14</v>
      </c>
      <c r="B140" s="17">
        <f t="shared" si="260"/>
        <v>6</v>
      </c>
      <c r="C140" s="33">
        <f t="shared" ref="C140:J140" si="274">C16/$E$30</f>
        <v>0.69469651139342614</v>
      </c>
      <c r="D140" s="33">
        <f t="shared" si="274"/>
        <v>0.71020832363845066</v>
      </c>
      <c r="E140" s="33">
        <f t="shared" si="274"/>
        <v>0.72572013588347528</v>
      </c>
      <c r="F140" s="33">
        <f t="shared" si="274"/>
        <v>0.75674376037352442</v>
      </c>
      <c r="G140" s="33">
        <f t="shared" si="274"/>
        <v>0.78776738486357356</v>
      </c>
      <c r="H140" s="33">
        <f t="shared" si="274"/>
        <v>0.81879100935362281</v>
      </c>
      <c r="I140" s="33">
        <f t="shared" si="274"/>
        <v>0.84981463384367195</v>
      </c>
      <c r="J140" s="33">
        <f t="shared" si="274"/>
        <v>0.88083825833372109</v>
      </c>
      <c r="K140" s="17"/>
      <c r="L140" s="17"/>
      <c r="M140" s="17">
        <f t="shared" si="262"/>
        <v>14</v>
      </c>
      <c r="N140" s="17">
        <f t="shared" si="263"/>
        <v>6</v>
      </c>
      <c r="O140" s="19">
        <f t="shared" ref="O140:V140" si="275">O17-C16</f>
        <v>1768.9827000000005</v>
      </c>
      <c r="P140" s="19">
        <f t="shared" si="275"/>
        <v>1777.082699999999</v>
      </c>
      <c r="Q140" s="19">
        <f t="shared" si="275"/>
        <v>1785.1826999999976</v>
      </c>
      <c r="R140" s="19">
        <f t="shared" si="275"/>
        <v>1801.3827000000019</v>
      </c>
      <c r="S140" s="19">
        <f t="shared" si="275"/>
        <v>1817.582699999999</v>
      </c>
      <c r="T140" s="19">
        <f t="shared" si="275"/>
        <v>1833.7826999999961</v>
      </c>
      <c r="U140" s="19">
        <f t="shared" si="275"/>
        <v>1849.9826999999932</v>
      </c>
      <c r="V140" s="19">
        <f t="shared" si="275"/>
        <v>1866.1827000000048</v>
      </c>
      <c r="W140" s="17"/>
      <c r="X140" s="17"/>
      <c r="Y140" s="17">
        <f t="shared" si="265"/>
        <v>14</v>
      </c>
      <c r="Z140" s="17">
        <f t="shared" si="266"/>
        <v>6</v>
      </c>
      <c r="AA140" s="19">
        <f t="shared" si="267"/>
        <v>1653.4324927400012</v>
      </c>
      <c r="AB140" s="19">
        <f t="shared" si="252"/>
        <v>1659.6827127399956</v>
      </c>
      <c r="AC140" s="19">
        <f t="shared" si="253"/>
        <v>1665.9329327399973</v>
      </c>
      <c r="AD140" s="19">
        <f t="shared" si="254"/>
        <v>1678.4333727399935</v>
      </c>
      <c r="AE140" s="19">
        <f t="shared" si="255"/>
        <v>1690.9338127399969</v>
      </c>
      <c r="AF140" s="19">
        <f t="shared" si="256"/>
        <v>1703.4342527400004</v>
      </c>
      <c r="AG140" s="19">
        <f t="shared" si="257"/>
        <v>1715.9346927400038</v>
      </c>
      <c r="AH140" s="19">
        <f t="shared" si="258"/>
        <v>1728.4351327399927</v>
      </c>
      <c r="AI140" s="17"/>
      <c r="AJ140" s="17"/>
    </row>
    <row r="141" spans="1:41">
      <c r="A141" s="17">
        <f t="shared" si="259"/>
        <v>13</v>
      </c>
      <c r="B141" s="17">
        <f t="shared" si="260"/>
        <v>7</v>
      </c>
      <c r="C141" s="33">
        <f t="shared" ref="C141:J141" si="276">C17/$E$30</f>
        <v>0.71428793025889215</v>
      </c>
      <c r="D141" s="33">
        <f t="shared" si="276"/>
        <v>0.72979974250391677</v>
      </c>
      <c r="E141" s="33">
        <f t="shared" si="276"/>
        <v>0.74531155474894129</v>
      </c>
      <c r="F141" s="33">
        <f t="shared" si="276"/>
        <v>0.77633517923899054</v>
      </c>
      <c r="G141" s="33">
        <f t="shared" si="276"/>
        <v>0.80735880372903968</v>
      </c>
      <c r="H141" s="33">
        <f t="shared" si="276"/>
        <v>0.83838242821908882</v>
      </c>
      <c r="I141" s="33">
        <f t="shared" si="276"/>
        <v>0.86940605270913796</v>
      </c>
      <c r="J141" s="33">
        <f t="shared" si="276"/>
        <v>0.90042967719918721</v>
      </c>
      <c r="K141" s="17"/>
      <c r="L141" s="17"/>
      <c r="M141" s="17">
        <f t="shared" si="262"/>
        <v>13</v>
      </c>
      <c r="N141" s="17">
        <f t="shared" si="263"/>
        <v>7</v>
      </c>
      <c r="O141" s="19">
        <f t="shared" ref="O141:V141" si="277">O18-C17</f>
        <v>1768.9827000000005</v>
      </c>
      <c r="P141" s="19">
        <f t="shared" si="277"/>
        <v>1777.082699999999</v>
      </c>
      <c r="Q141" s="19">
        <f t="shared" si="277"/>
        <v>1785.1826999999976</v>
      </c>
      <c r="R141" s="19">
        <f t="shared" si="277"/>
        <v>1801.3827000000019</v>
      </c>
      <c r="S141" s="19">
        <f t="shared" si="277"/>
        <v>1817.582699999999</v>
      </c>
      <c r="T141" s="19">
        <f t="shared" si="277"/>
        <v>1833.7826999999961</v>
      </c>
      <c r="U141" s="19">
        <f t="shared" si="277"/>
        <v>1849.9826999999932</v>
      </c>
      <c r="V141" s="19">
        <f t="shared" si="277"/>
        <v>1866.1827000000048</v>
      </c>
      <c r="W141" s="17"/>
      <c r="X141" s="17"/>
      <c r="Y141" s="17">
        <f t="shared" si="265"/>
        <v>13</v>
      </c>
      <c r="Z141" s="17">
        <f t="shared" si="266"/>
        <v>7</v>
      </c>
      <c r="AA141" s="19">
        <f t="shared" si="267"/>
        <v>1653.4324927400012</v>
      </c>
      <c r="AB141" s="19">
        <f t="shared" si="252"/>
        <v>1659.6827127399956</v>
      </c>
      <c r="AC141" s="19">
        <f t="shared" si="253"/>
        <v>1665.9329327399973</v>
      </c>
      <c r="AD141" s="19">
        <f t="shared" si="254"/>
        <v>1678.4333727399935</v>
      </c>
      <c r="AE141" s="19">
        <f t="shared" si="255"/>
        <v>1690.9338127399969</v>
      </c>
      <c r="AF141" s="19">
        <f t="shared" si="256"/>
        <v>1703.4342527400004</v>
      </c>
      <c r="AG141" s="19">
        <f t="shared" si="257"/>
        <v>1715.9346927400038</v>
      </c>
      <c r="AH141" s="19">
        <f t="shared" si="258"/>
        <v>1728.4351327399927</v>
      </c>
      <c r="AI141" s="17"/>
      <c r="AJ141" s="17"/>
    </row>
    <row r="142" spans="1:41">
      <c r="A142" s="17">
        <f t="shared" si="259"/>
        <v>12</v>
      </c>
      <c r="B142" s="17">
        <f t="shared" si="260"/>
        <v>8</v>
      </c>
      <c r="C142" s="33">
        <f t="shared" ref="C142:J142" si="278">C18/$E$30</f>
        <v>0.73387934912435815</v>
      </c>
      <c r="D142" s="33">
        <f t="shared" si="278"/>
        <v>0.74939116136938277</v>
      </c>
      <c r="E142" s="33">
        <f t="shared" si="278"/>
        <v>0.7649029736144074</v>
      </c>
      <c r="F142" s="33">
        <f t="shared" si="278"/>
        <v>0.79592659810445654</v>
      </c>
      <c r="G142" s="33">
        <f t="shared" si="278"/>
        <v>0.82695022259450568</v>
      </c>
      <c r="H142" s="33">
        <f t="shared" si="278"/>
        <v>0.85797384708455493</v>
      </c>
      <c r="I142" s="33">
        <f t="shared" si="278"/>
        <v>0.88899747157460407</v>
      </c>
      <c r="J142" s="33">
        <f t="shared" si="278"/>
        <v>0.92002109606465321</v>
      </c>
      <c r="K142" s="17"/>
      <c r="L142" s="17"/>
      <c r="M142" s="17">
        <f t="shared" si="262"/>
        <v>12</v>
      </c>
      <c r="N142" s="17">
        <f t="shared" si="263"/>
        <v>8</v>
      </c>
      <c r="O142" s="19">
        <f t="shared" ref="O142:V142" si="279">O19-C18</f>
        <v>1768.9827000000005</v>
      </c>
      <c r="P142" s="19">
        <f t="shared" si="279"/>
        <v>1777.082699999999</v>
      </c>
      <c r="Q142" s="19">
        <f t="shared" si="279"/>
        <v>1785.1826999999976</v>
      </c>
      <c r="R142" s="19">
        <f t="shared" si="279"/>
        <v>1801.3827000000019</v>
      </c>
      <c r="S142" s="19">
        <f t="shared" si="279"/>
        <v>1817.582699999999</v>
      </c>
      <c r="T142" s="19">
        <f t="shared" si="279"/>
        <v>1833.7826999999961</v>
      </c>
      <c r="U142" s="19">
        <f t="shared" si="279"/>
        <v>1849.9826999999932</v>
      </c>
      <c r="V142" s="19">
        <f t="shared" si="279"/>
        <v>1866.1827000000048</v>
      </c>
      <c r="W142" s="17"/>
      <c r="X142" s="17"/>
      <c r="Y142" s="17">
        <f t="shared" si="265"/>
        <v>12</v>
      </c>
      <c r="Z142" s="17">
        <f t="shared" si="266"/>
        <v>8</v>
      </c>
      <c r="AA142" s="19">
        <f t="shared" si="267"/>
        <v>1653.4324927400012</v>
      </c>
      <c r="AB142" s="19">
        <f t="shared" si="252"/>
        <v>1659.6827127399956</v>
      </c>
      <c r="AC142" s="19">
        <f t="shared" si="253"/>
        <v>1665.9329327399973</v>
      </c>
      <c r="AD142" s="19">
        <f t="shared" si="254"/>
        <v>1678.4333727399935</v>
      </c>
      <c r="AE142" s="19">
        <f t="shared" si="255"/>
        <v>1690.9338127399969</v>
      </c>
      <c r="AF142" s="19">
        <f t="shared" si="256"/>
        <v>1703.4342527400004</v>
      </c>
      <c r="AG142" s="19">
        <f t="shared" si="257"/>
        <v>1715.9346927400038</v>
      </c>
      <c r="AH142" s="19">
        <f t="shared" si="258"/>
        <v>1728.4351327399927</v>
      </c>
      <c r="AI142" s="17"/>
      <c r="AJ142" s="17"/>
    </row>
    <row r="143" spans="1:41">
      <c r="A143" s="17">
        <f t="shared" si="259"/>
        <v>11</v>
      </c>
      <c r="B143" s="17">
        <f t="shared" si="260"/>
        <v>9</v>
      </c>
      <c r="C143" s="33">
        <f t="shared" ref="C143:J143" si="280">C19/$E$30</f>
        <v>0.75347076798982426</v>
      </c>
      <c r="D143" s="33">
        <f t="shared" si="280"/>
        <v>0.76898258023484889</v>
      </c>
      <c r="E143" s="33">
        <f t="shared" si="280"/>
        <v>0.7844943924798734</v>
      </c>
      <c r="F143" s="33">
        <f t="shared" si="280"/>
        <v>0.81551801696992254</v>
      </c>
      <c r="G143" s="33">
        <f t="shared" si="280"/>
        <v>0.84654164145997179</v>
      </c>
      <c r="H143" s="33">
        <f t="shared" si="280"/>
        <v>0.87756526595002093</v>
      </c>
      <c r="I143" s="33">
        <f t="shared" si="280"/>
        <v>0.90858889044007007</v>
      </c>
      <c r="J143" s="33">
        <f t="shared" si="280"/>
        <v>0.93961251493011932</v>
      </c>
      <c r="K143" s="17"/>
      <c r="L143" s="17"/>
      <c r="M143" s="17">
        <f t="shared" si="262"/>
        <v>11</v>
      </c>
      <c r="N143" s="17">
        <f t="shared" si="263"/>
        <v>9</v>
      </c>
      <c r="O143" s="19">
        <f t="shared" ref="O143:V143" si="281">O20-C19</f>
        <v>1768.9827000000005</v>
      </c>
      <c r="P143" s="19">
        <f t="shared" si="281"/>
        <v>1777.082699999999</v>
      </c>
      <c r="Q143" s="19">
        <f t="shared" si="281"/>
        <v>1785.1826999999976</v>
      </c>
      <c r="R143" s="19">
        <f t="shared" si="281"/>
        <v>1801.3827000000019</v>
      </c>
      <c r="S143" s="19">
        <f t="shared" si="281"/>
        <v>1817.582699999999</v>
      </c>
      <c r="T143" s="19">
        <f t="shared" si="281"/>
        <v>1833.7826999999961</v>
      </c>
      <c r="U143" s="19">
        <f t="shared" si="281"/>
        <v>1849.9826999999932</v>
      </c>
      <c r="V143" s="19">
        <f t="shared" si="281"/>
        <v>1866.1827000000048</v>
      </c>
      <c r="W143" s="17"/>
      <c r="X143" s="17"/>
      <c r="Y143" s="17">
        <f t="shared" si="265"/>
        <v>11</v>
      </c>
      <c r="Z143" s="17">
        <f t="shared" si="266"/>
        <v>9</v>
      </c>
      <c r="AA143" s="19">
        <f t="shared" si="267"/>
        <v>1653.4324927400012</v>
      </c>
      <c r="AB143" s="19">
        <f t="shared" si="252"/>
        <v>1659.6827127399956</v>
      </c>
      <c r="AC143" s="19">
        <f t="shared" si="253"/>
        <v>1665.9329327399973</v>
      </c>
      <c r="AD143" s="19">
        <f t="shared" si="254"/>
        <v>1678.4333727399935</v>
      </c>
      <c r="AE143" s="19">
        <f t="shared" si="255"/>
        <v>1690.9338127399969</v>
      </c>
      <c r="AF143" s="19">
        <f t="shared" si="256"/>
        <v>1703.4342527400004</v>
      </c>
      <c r="AG143" s="19">
        <f t="shared" si="257"/>
        <v>1715.9346927400038</v>
      </c>
      <c r="AH143" s="19">
        <f t="shared" si="258"/>
        <v>1728.4351327399927</v>
      </c>
      <c r="AI143" s="17"/>
      <c r="AJ143" s="17"/>
    </row>
    <row r="144" spans="1:41">
      <c r="A144" s="17">
        <f t="shared" si="259"/>
        <v>10</v>
      </c>
      <c r="B144" s="17">
        <f t="shared" si="260"/>
        <v>10</v>
      </c>
      <c r="C144" s="33">
        <f t="shared" ref="C144:J144" si="282">C20/$E$30</f>
        <v>0.77306218685529027</v>
      </c>
      <c r="D144" s="33">
        <f t="shared" si="282"/>
        <v>0.78857399910031489</v>
      </c>
      <c r="E144" s="33">
        <f t="shared" si="282"/>
        <v>0.80408581134533952</v>
      </c>
      <c r="F144" s="33">
        <f t="shared" si="282"/>
        <v>0.83510943583538866</v>
      </c>
      <c r="G144" s="33">
        <f t="shared" si="282"/>
        <v>0.8661330603254378</v>
      </c>
      <c r="H144" s="33">
        <f t="shared" si="282"/>
        <v>0.89715668481548705</v>
      </c>
      <c r="I144" s="33">
        <f t="shared" si="282"/>
        <v>0.92818030930553619</v>
      </c>
      <c r="J144" s="33">
        <f t="shared" si="282"/>
        <v>0.95920393379558533</v>
      </c>
      <c r="K144" s="17"/>
      <c r="L144" s="17"/>
      <c r="M144" s="17">
        <f t="shared" si="262"/>
        <v>10</v>
      </c>
      <c r="N144" s="17">
        <f t="shared" si="263"/>
        <v>10</v>
      </c>
      <c r="O144" s="19">
        <f t="shared" ref="O144:V144" si="283">O21-C20</f>
        <v>1768.9827000000005</v>
      </c>
      <c r="P144" s="19">
        <f t="shared" si="283"/>
        <v>1777.082699999999</v>
      </c>
      <c r="Q144" s="19">
        <f t="shared" si="283"/>
        <v>1785.1826999999976</v>
      </c>
      <c r="R144" s="19">
        <f t="shared" si="283"/>
        <v>1801.3827000000019</v>
      </c>
      <c r="S144" s="19">
        <f t="shared" si="283"/>
        <v>1817.582699999999</v>
      </c>
      <c r="T144" s="19">
        <f t="shared" si="283"/>
        <v>1833.7826999999961</v>
      </c>
      <c r="U144" s="19">
        <f t="shared" si="283"/>
        <v>1849.9826999999932</v>
      </c>
      <c r="V144" s="19">
        <f t="shared" si="283"/>
        <v>1866.1827000000048</v>
      </c>
      <c r="W144" s="17"/>
      <c r="X144" s="17"/>
      <c r="Y144" s="17">
        <f t="shared" si="265"/>
        <v>10</v>
      </c>
      <c r="Z144" s="17">
        <f t="shared" si="266"/>
        <v>10</v>
      </c>
      <c r="AA144" s="19">
        <f t="shared" si="267"/>
        <v>1653.4324927400012</v>
      </c>
      <c r="AB144" s="19">
        <f t="shared" si="252"/>
        <v>1659.6827127399956</v>
      </c>
      <c r="AC144" s="19">
        <f t="shared" si="253"/>
        <v>1665.9329327399973</v>
      </c>
      <c r="AD144" s="19">
        <f t="shared" si="254"/>
        <v>1678.4333727399935</v>
      </c>
      <c r="AE144" s="19">
        <f t="shared" si="255"/>
        <v>1690.9338127399969</v>
      </c>
      <c r="AF144" s="19">
        <f t="shared" si="256"/>
        <v>1703.4342527400004</v>
      </c>
      <c r="AG144" s="19">
        <f t="shared" si="257"/>
        <v>1715.9346927400038</v>
      </c>
      <c r="AH144" s="19">
        <f t="shared" si="258"/>
        <v>1728.4351327399927</v>
      </c>
      <c r="AI144" s="17"/>
      <c r="AJ144" s="17"/>
    </row>
    <row r="145" spans="1:36">
      <c r="A145" s="17">
        <f t="shared" si="259"/>
        <v>9</v>
      </c>
      <c r="B145" s="17">
        <f t="shared" si="260"/>
        <v>11</v>
      </c>
      <c r="C145" s="33">
        <f t="shared" ref="C145:J145" si="284">C21/$E$30</f>
        <v>0.79265360572075638</v>
      </c>
      <c r="D145" s="33">
        <f t="shared" si="284"/>
        <v>0.8081654179657809</v>
      </c>
      <c r="E145" s="33">
        <f t="shared" si="284"/>
        <v>0.82367723021080552</v>
      </c>
      <c r="F145" s="33">
        <f t="shared" si="284"/>
        <v>0.85470085470085466</v>
      </c>
      <c r="G145" s="33">
        <f t="shared" si="284"/>
        <v>0.88572447919090391</v>
      </c>
      <c r="H145" s="33">
        <f t="shared" si="284"/>
        <v>0.91674810368095305</v>
      </c>
      <c r="I145" s="33">
        <f t="shared" si="284"/>
        <v>0.94777172817100219</v>
      </c>
      <c r="J145" s="33">
        <f t="shared" si="284"/>
        <v>0.97879535266105144</v>
      </c>
      <c r="K145" s="17"/>
      <c r="L145" s="17"/>
      <c r="M145" s="17">
        <f t="shared" si="262"/>
        <v>9</v>
      </c>
      <c r="N145" s="17">
        <f t="shared" si="263"/>
        <v>11</v>
      </c>
      <c r="O145" s="19">
        <f t="shared" ref="O145:V145" si="285">O22-C21</f>
        <v>1768.9827000000005</v>
      </c>
      <c r="P145" s="19">
        <f t="shared" si="285"/>
        <v>1777.082699999999</v>
      </c>
      <c r="Q145" s="19">
        <f t="shared" si="285"/>
        <v>1785.1826999999976</v>
      </c>
      <c r="R145" s="19">
        <f t="shared" si="285"/>
        <v>1801.3827000000019</v>
      </c>
      <c r="S145" s="19">
        <f t="shared" si="285"/>
        <v>1817.582699999999</v>
      </c>
      <c r="T145" s="19">
        <f t="shared" si="285"/>
        <v>1833.7826999999961</v>
      </c>
      <c r="U145" s="19">
        <f t="shared" si="285"/>
        <v>1849.9826999999932</v>
      </c>
      <c r="V145" s="19">
        <f t="shared" si="285"/>
        <v>1866.1827000000048</v>
      </c>
      <c r="W145" s="17"/>
      <c r="X145" s="17"/>
      <c r="Y145" s="17">
        <f t="shared" si="265"/>
        <v>9</v>
      </c>
      <c r="Z145" s="17">
        <f t="shared" si="266"/>
        <v>11</v>
      </c>
      <c r="AA145" s="19">
        <f t="shared" si="267"/>
        <v>1653.4324927400012</v>
      </c>
      <c r="AB145" s="19">
        <f t="shared" si="252"/>
        <v>1659.6827127399956</v>
      </c>
      <c r="AC145" s="19">
        <f t="shared" si="253"/>
        <v>1665.9329327399973</v>
      </c>
      <c r="AD145" s="19">
        <f t="shared" si="254"/>
        <v>1678.4333727399935</v>
      </c>
      <c r="AE145" s="19">
        <f t="shared" si="255"/>
        <v>1690.9338127399969</v>
      </c>
      <c r="AF145" s="19">
        <f t="shared" si="256"/>
        <v>1703.4342527400004</v>
      </c>
      <c r="AG145" s="19">
        <f t="shared" si="257"/>
        <v>1715.9346927400038</v>
      </c>
      <c r="AH145" s="19">
        <f t="shared" si="258"/>
        <v>1728.4351327399927</v>
      </c>
      <c r="AI145" s="17"/>
      <c r="AJ145" s="17"/>
    </row>
    <row r="146" spans="1:36">
      <c r="A146" s="17">
        <f t="shared" si="259"/>
        <v>8</v>
      </c>
      <c r="B146" s="17">
        <f t="shared" si="260"/>
        <v>12</v>
      </c>
      <c r="C146" s="33">
        <f t="shared" ref="C146:J146" si="286">C22/$E$30</f>
        <v>0.81224502458622239</v>
      </c>
      <c r="D146" s="33">
        <f t="shared" si="286"/>
        <v>0.82775683683124701</v>
      </c>
      <c r="E146" s="33">
        <f t="shared" si="286"/>
        <v>0.84326864907627153</v>
      </c>
      <c r="F146" s="33">
        <f t="shared" si="286"/>
        <v>0.87429227356632078</v>
      </c>
      <c r="G146" s="33">
        <f t="shared" si="286"/>
        <v>0.90531589805636992</v>
      </c>
      <c r="H146" s="33">
        <f t="shared" si="286"/>
        <v>0.93633952254641906</v>
      </c>
      <c r="I146" s="33">
        <f t="shared" si="286"/>
        <v>0.96736314703646831</v>
      </c>
      <c r="J146" s="33">
        <f t="shared" si="286"/>
        <v>0.99838677152651745</v>
      </c>
      <c r="K146" s="17"/>
      <c r="L146" s="17"/>
      <c r="M146" s="17">
        <f t="shared" si="262"/>
        <v>8</v>
      </c>
      <c r="N146" s="17">
        <f t="shared" si="263"/>
        <v>12</v>
      </c>
      <c r="O146" s="19">
        <f t="shared" ref="O146:V146" si="287">O23-C22</f>
        <v>1768.9827000000005</v>
      </c>
      <c r="P146" s="19">
        <f t="shared" si="287"/>
        <v>1777.082699999999</v>
      </c>
      <c r="Q146" s="19">
        <f t="shared" si="287"/>
        <v>1785.1826999999976</v>
      </c>
      <c r="R146" s="19">
        <f t="shared" si="287"/>
        <v>1801.3827000000019</v>
      </c>
      <c r="S146" s="19">
        <f t="shared" si="287"/>
        <v>1817.582699999999</v>
      </c>
      <c r="T146" s="19">
        <f t="shared" si="287"/>
        <v>1833.7826999999961</v>
      </c>
      <c r="U146" s="19">
        <f t="shared" si="287"/>
        <v>1849.9826999999932</v>
      </c>
      <c r="V146" s="19">
        <f t="shared" si="287"/>
        <v>1866.1827000000048</v>
      </c>
      <c r="W146" s="17"/>
      <c r="X146" s="17"/>
      <c r="Y146" s="17">
        <f t="shared" si="265"/>
        <v>8</v>
      </c>
      <c r="Z146" s="17">
        <f t="shared" si="266"/>
        <v>12</v>
      </c>
      <c r="AA146" s="19">
        <f t="shared" si="267"/>
        <v>1653.4324927400012</v>
      </c>
      <c r="AB146" s="19">
        <f t="shared" si="252"/>
        <v>1659.6827127399956</v>
      </c>
      <c r="AC146" s="19">
        <f t="shared" si="253"/>
        <v>1665.9329327399973</v>
      </c>
      <c r="AD146" s="19">
        <f t="shared" si="254"/>
        <v>1678.4333727399935</v>
      </c>
      <c r="AE146" s="19">
        <f t="shared" si="255"/>
        <v>1690.9338127399969</v>
      </c>
      <c r="AF146" s="19">
        <f t="shared" si="256"/>
        <v>1703.4342527400004</v>
      </c>
      <c r="AG146" s="19">
        <f t="shared" si="257"/>
        <v>1715.9346927400038</v>
      </c>
      <c r="AH146" s="19">
        <f t="shared" si="258"/>
        <v>1728.4351327399927</v>
      </c>
      <c r="AI146" s="17"/>
      <c r="AJ146" s="17"/>
    </row>
    <row r="147" spans="1:36">
      <c r="A147" s="17">
        <f t="shared" si="259"/>
        <v>7</v>
      </c>
      <c r="B147" s="17">
        <f t="shared" si="260"/>
        <v>13</v>
      </c>
      <c r="C147" s="33">
        <f t="shared" ref="C147:J147" si="288">C23/$E$30</f>
        <v>0.8318364434516885</v>
      </c>
      <c r="D147" s="33">
        <f t="shared" si="288"/>
        <v>0.84734825569671302</v>
      </c>
      <c r="E147" s="33">
        <f t="shared" si="288"/>
        <v>0.86286006794173764</v>
      </c>
      <c r="F147" s="33">
        <f t="shared" si="288"/>
        <v>0.89388369243178678</v>
      </c>
      <c r="G147" s="33">
        <f t="shared" si="288"/>
        <v>0.92490731692183603</v>
      </c>
      <c r="H147" s="33">
        <f t="shared" si="288"/>
        <v>0.95593094141188517</v>
      </c>
      <c r="I147" s="33">
        <f t="shared" si="288"/>
        <v>0.98695456590193431</v>
      </c>
      <c r="J147" s="33">
        <f t="shared" si="288"/>
        <v>1.0179781903919836</v>
      </c>
      <c r="K147" s="17"/>
      <c r="L147" s="17"/>
      <c r="M147" s="17">
        <f t="shared" si="262"/>
        <v>7</v>
      </c>
      <c r="N147" s="17">
        <f t="shared" si="263"/>
        <v>13</v>
      </c>
      <c r="O147" s="19">
        <f t="shared" ref="O147:V147" si="289">O24-C23</f>
        <v>1768.9827000000005</v>
      </c>
      <c r="P147" s="19">
        <f t="shared" si="289"/>
        <v>1777.082699999999</v>
      </c>
      <c r="Q147" s="19">
        <f t="shared" si="289"/>
        <v>1785.1826999999976</v>
      </c>
      <c r="R147" s="19">
        <f t="shared" si="289"/>
        <v>1801.3827000000019</v>
      </c>
      <c r="S147" s="19">
        <f t="shared" si="289"/>
        <v>1817.582699999999</v>
      </c>
      <c r="T147" s="19">
        <f t="shared" si="289"/>
        <v>1833.7826999999961</v>
      </c>
      <c r="U147" s="19">
        <f t="shared" si="289"/>
        <v>1849.9826999999932</v>
      </c>
      <c r="V147" s="19">
        <f t="shared" si="289"/>
        <v>1866.1827000000048</v>
      </c>
      <c r="W147" s="17"/>
      <c r="X147" s="17"/>
      <c r="Y147" s="17">
        <f t="shared" si="265"/>
        <v>7</v>
      </c>
      <c r="Z147" s="17">
        <f t="shared" si="266"/>
        <v>13</v>
      </c>
      <c r="AA147" s="19">
        <f t="shared" si="267"/>
        <v>1653.4324927400012</v>
      </c>
      <c r="AB147" s="19">
        <f t="shared" si="252"/>
        <v>1659.6827127399956</v>
      </c>
      <c r="AC147" s="19">
        <f t="shared" si="253"/>
        <v>1665.9329327399973</v>
      </c>
      <c r="AD147" s="19">
        <f t="shared" si="254"/>
        <v>1678.4333727399935</v>
      </c>
      <c r="AE147" s="19">
        <f t="shared" si="255"/>
        <v>1690.9338127399969</v>
      </c>
      <c r="AF147" s="19">
        <f t="shared" si="256"/>
        <v>1703.4342527400004</v>
      </c>
      <c r="AG147" s="19">
        <f t="shared" si="257"/>
        <v>1715.9346927400038</v>
      </c>
      <c r="AH147" s="19">
        <f t="shared" si="258"/>
        <v>1728.4351327399927</v>
      </c>
      <c r="AI147" s="17"/>
      <c r="AJ147" s="17"/>
    </row>
    <row r="148" spans="1:36">
      <c r="A148" s="17">
        <f t="shared" si="259"/>
        <v>6</v>
      </c>
      <c r="B148" s="17">
        <f t="shared" si="260"/>
        <v>14</v>
      </c>
      <c r="C148" s="33">
        <f t="shared" ref="C148:J148" si="290">C24/$E$30</f>
        <v>0.8514278623171545</v>
      </c>
      <c r="D148" s="33">
        <f t="shared" si="290"/>
        <v>0.86693967456217913</v>
      </c>
      <c r="E148" s="33">
        <f t="shared" si="290"/>
        <v>0.88245148680720364</v>
      </c>
      <c r="F148" s="33">
        <f t="shared" si="290"/>
        <v>0.9134751112972529</v>
      </c>
      <c r="G148" s="33">
        <f t="shared" si="290"/>
        <v>0.94449873578730204</v>
      </c>
      <c r="H148" s="33">
        <f t="shared" si="290"/>
        <v>0.97552236027735117</v>
      </c>
      <c r="I148" s="33">
        <f t="shared" si="290"/>
        <v>1.0065459847674003</v>
      </c>
      <c r="J148" s="33">
        <f t="shared" si="290"/>
        <v>1.0375696092574496</v>
      </c>
      <c r="K148" s="17"/>
      <c r="L148" s="17"/>
      <c r="M148" s="17">
        <f t="shared" si="262"/>
        <v>6</v>
      </c>
      <c r="N148" s="17">
        <f t="shared" si="263"/>
        <v>14</v>
      </c>
      <c r="O148" s="19">
        <f t="shared" ref="O148:V148" si="291">O25-C24</f>
        <v>1768.9827000000005</v>
      </c>
      <c r="P148" s="19">
        <f t="shared" si="291"/>
        <v>1777.082699999999</v>
      </c>
      <c r="Q148" s="19">
        <f t="shared" si="291"/>
        <v>1785.1826999999976</v>
      </c>
      <c r="R148" s="19">
        <f t="shared" si="291"/>
        <v>1801.3827000000019</v>
      </c>
      <c r="S148" s="19">
        <f t="shared" si="291"/>
        <v>1817.582699999999</v>
      </c>
      <c r="T148" s="19">
        <f t="shared" si="291"/>
        <v>1833.7826999999961</v>
      </c>
      <c r="U148" s="19">
        <f t="shared" si="291"/>
        <v>1849.9826999999932</v>
      </c>
      <c r="V148" s="19">
        <f t="shared" si="291"/>
        <v>1866.1827000000048</v>
      </c>
      <c r="W148" s="17"/>
      <c r="X148" s="17"/>
      <c r="Y148" s="17">
        <f t="shared" si="265"/>
        <v>6</v>
      </c>
      <c r="Z148" s="17">
        <f t="shared" si="266"/>
        <v>14</v>
      </c>
      <c r="AA148" s="19">
        <f t="shared" si="267"/>
        <v>1653.4324927400012</v>
      </c>
      <c r="AB148" s="19">
        <f t="shared" si="252"/>
        <v>1659.6827127399956</v>
      </c>
      <c r="AC148" s="19">
        <f t="shared" si="253"/>
        <v>1665.9329327399973</v>
      </c>
      <c r="AD148" s="19">
        <f t="shared" si="254"/>
        <v>1678.4333727399935</v>
      </c>
      <c r="AE148" s="19">
        <f t="shared" si="255"/>
        <v>1690.9338127399969</v>
      </c>
      <c r="AF148" s="19">
        <f t="shared" si="256"/>
        <v>1703.4342527400004</v>
      </c>
      <c r="AG148" s="19">
        <f t="shared" si="257"/>
        <v>1715.9346927400038</v>
      </c>
      <c r="AH148" s="19">
        <f t="shared" si="258"/>
        <v>1728.4351327399927</v>
      </c>
      <c r="AI148" s="17"/>
      <c r="AJ148" s="17"/>
    </row>
    <row r="149" spans="1:36">
      <c r="A149" s="17">
        <f t="shared" si="259"/>
        <v>5</v>
      </c>
      <c r="B149" s="17">
        <f t="shared" si="260"/>
        <v>15</v>
      </c>
      <c r="C149" s="33">
        <f t="shared" ref="C149:J149" si="292">C25/$E$30</f>
        <v>0.87101928118262062</v>
      </c>
      <c r="D149" s="33">
        <f t="shared" si="292"/>
        <v>0.88653109342764513</v>
      </c>
      <c r="E149" s="33">
        <f t="shared" si="292"/>
        <v>0.90204290567266976</v>
      </c>
      <c r="F149" s="33">
        <f t="shared" si="292"/>
        <v>0.9330665301627189</v>
      </c>
      <c r="G149" s="33">
        <f t="shared" si="292"/>
        <v>0.96409015465276804</v>
      </c>
      <c r="H149" s="33">
        <f t="shared" si="292"/>
        <v>0.99511377914281729</v>
      </c>
      <c r="I149" s="33">
        <f t="shared" si="292"/>
        <v>1.0261374036328663</v>
      </c>
      <c r="J149" s="33">
        <f t="shared" si="292"/>
        <v>1.0571610281229156</v>
      </c>
      <c r="K149" s="17"/>
      <c r="L149" s="17"/>
      <c r="M149" s="17">
        <f t="shared" si="262"/>
        <v>5</v>
      </c>
      <c r="N149" s="17">
        <f t="shared" si="263"/>
        <v>15</v>
      </c>
      <c r="O149" s="19">
        <f t="shared" ref="O149:V149" si="293">O26-C25</f>
        <v>1768.9827000000005</v>
      </c>
      <c r="P149" s="19">
        <f t="shared" si="293"/>
        <v>1777.082699999999</v>
      </c>
      <c r="Q149" s="19">
        <f t="shared" si="293"/>
        <v>1785.1826999999976</v>
      </c>
      <c r="R149" s="19">
        <f t="shared" si="293"/>
        <v>1801.3827000000019</v>
      </c>
      <c r="S149" s="19">
        <f t="shared" si="293"/>
        <v>1817.582699999999</v>
      </c>
      <c r="T149" s="19">
        <f t="shared" si="293"/>
        <v>1833.7826999999961</v>
      </c>
      <c r="U149" s="19">
        <f t="shared" si="293"/>
        <v>1849.9826999999932</v>
      </c>
      <c r="V149" s="19">
        <f t="shared" si="293"/>
        <v>1866.1827000000048</v>
      </c>
      <c r="W149" s="17"/>
      <c r="X149" s="17"/>
      <c r="Y149" s="17">
        <f t="shared" si="265"/>
        <v>5</v>
      </c>
      <c r="Z149" s="17">
        <f t="shared" si="266"/>
        <v>15</v>
      </c>
      <c r="AA149" s="19">
        <f t="shared" si="267"/>
        <v>1653.4324927400012</v>
      </c>
      <c r="AB149" s="19">
        <f t="shared" si="252"/>
        <v>1659.6827127399956</v>
      </c>
      <c r="AC149" s="19">
        <f t="shared" si="253"/>
        <v>1665.9329327399973</v>
      </c>
      <c r="AD149" s="19">
        <f t="shared" si="254"/>
        <v>1678.4333727399935</v>
      </c>
      <c r="AE149" s="19">
        <f t="shared" si="255"/>
        <v>1690.9338127399969</v>
      </c>
      <c r="AF149" s="19">
        <f t="shared" si="256"/>
        <v>1703.4342527400004</v>
      </c>
      <c r="AG149" s="19">
        <f t="shared" si="257"/>
        <v>1715.9346927400038</v>
      </c>
      <c r="AH149" s="19">
        <f t="shared" si="258"/>
        <v>1728.4351327399927</v>
      </c>
      <c r="AI149" s="17"/>
      <c r="AJ149" s="17"/>
    </row>
    <row r="150" spans="1:36">
      <c r="A150" s="17">
        <f t="shared" si="259"/>
        <v>4</v>
      </c>
      <c r="B150" s="17">
        <f t="shared" si="260"/>
        <v>16</v>
      </c>
      <c r="C150" s="33">
        <f t="shared" ref="C150:J150" si="294">C26/$E$30</f>
        <v>0.89061070004808662</v>
      </c>
      <c r="D150" s="33">
        <f t="shared" si="294"/>
        <v>0.90612251229311125</v>
      </c>
      <c r="E150" s="33">
        <f t="shared" si="294"/>
        <v>0.92163432453813576</v>
      </c>
      <c r="F150" s="33">
        <f t="shared" si="294"/>
        <v>0.95265794902818501</v>
      </c>
      <c r="G150" s="33">
        <f t="shared" si="294"/>
        <v>0.98368157351823415</v>
      </c>
      <c r="H150" s="33">
        <f t="shared" si="294"/>
        <v>1.0147051980082833</v>
      </c>
      <c r="I150" s="33">
        <f t="shared" si="294"/>
        <v>1.0457288224983325</v>
      </c>
      <c r="J150" s="33">
        <f t="shared" si="294"/>
        <v>1.0767524469883816</v>
      </c>
      <c r="K150" s="17"/>
      <c r="L150" s="17"/>
      <c r="M150" s="17">
        <f t="shared" si="262"/>
        <v>4</v>
      </c>
      <c r="N150" s="17">
        <f t="shared" si="263"/>
        <v>16</v>
      </c>
      <c r="O150" s="19">
        <f t="shared" ref="O150:V150" si="295">O27-C26</f>
        <v>1768.9827000000005</v>
      </c>
      <c r="P150" s="19">
        <f t="shared" si="295"/>
        <v>1777.082699999999</v>
      </c>
      <c r="Q150" s="19">
        <f t="shared" si="295"/>
        <v>1785.1826999999976</v>
      </c>
      <c r="R150" s="19">
        <f t="shared" si="295"/>
        <v>1801.3827000000019</v>
      </c>
      <c r="S150" s="19">
        <f t="shared" si="295"/>
        <v>1817.582699999999</v>
      </c>
      <c r="T150" s="19">
        <f t="shared" si="295"/>
        <v>1833.7826999999961</v>
      </c>
      <c r="U150" s="19">
        <f t="shared" si="295"/>
        <v>1849.9826999999932</v>
      </c>
      <c r="V150" s="19">
        <f t="shared" si="295"/>
        <v>1866.1827000000048</v>
      </c>
      <c r="W150" s="17"/>
      <c r="X150" s="17"/>
      <c r="Y150" s="17">
        <f t="shared" si="265"/>
        <v>4</v>
      </c>
      <c r="Z150" s="17">
        <f t="shared" si="266"/>
        <v>16</v>
      </c>
      <c r="AA150" s="19">
        <f t="shared" si="267"/>
        <v>1653.4324927400012</v>
      </c>
      <c r="AB150" s="19">
        <f t="shared" si="252"/>
        <v>1659.6827127399956</v>
      </c>
      <c r="AC150" s="19">
        <f t="shared" si="253"/>
        <v>1665.9329327399973</v>
      </c>
      <c r="AD150" s="19">
        <f t="shared" si="254"/>
        <v>1678.4333727399935</v>
      </c>
      <c r="AE150" s="19">
        <f t="shared" si="255"/>
        <v>1690.9338127399969</v>
      </c>
      <c r="AF150" s="19">
        <f t="shared" si="256"/>
        <v>1703.4342527400004</v>
      </c>
      <c r="AG150" s="19">
        <f t="shared" si="257"/>
        <v>1715.9346927400038</v>
      </c>
      <c r="AH150" s="19">
        <f t="shared" si="258"/>
        <v>1728.4351327399927</v>
      </c>
      <c r="AI150" s="17"/>
      <c r="AJ150" s="17"/>
    </row>
    <row r="151" spans="1:36">
      <c r="A151" s="17">
        <f t="shared" si="259"/>
        <v>3</v>
      </c>
      <c r="B151" s="17">
        <f t="shared" si="260"/>
        <v>17</v>
      </c>
      <c r="C151" s="33">
        <f t="shared" ref="C151:J151" si="296">C27/$E$30</f>
        <v>0.91020211891355263</v>
      </c>
      <c r="D151" s="33">
        <f t="shared" si="296"/>
        <v>0.92571393115857725</v>
      </c>
      <c r="E151" s="33">
        <f t="shared" si="296"/>
        <v>0.94122574340360188</v>
      </c>
      <c r="F151" s="33">
        <f t="shared" si="296"/>
        <v>0.97224936789365102</v>
      </c>
      <c r="G151" s="33">
        <f t="shared" si="296"/>
        <v>1.0032729923837003</v>
      </c>
      <c r="H151" s="33">
        <f t="shared" si="296"/>
        <v>1.0342966168737493</v>
      </c>
      <c r="I151" s="33">
        <f t="shared" si="296"/>
        <v>1.0653202413637985</v>
      </c>
      <c r="J151" s="33">
        <f t="shared" si="296"/>
        <v>1.0963438658538478</v>
      </c>
      <c r="K151" s="17"/>
      <c r="L151" s="17"/>
      <c r="M151" s="17">
        <f t="shared" si="262"/>
        <v>3</v>
      </c>
      <c r="N151" s="17">
        <f t="shared" si="263"/>
        <v>17</v>
      </c>
      <c r="O151" s="19">
        <f t="shared" ref="O151:V151" si="297">O28-C27</f>
        <v>1768.9827000000005</v>
      </c>
      <c r="P151" s="19">
        <f t="shared" si="297"/>
        <v>1777.082699999999</v>
      </c>
      <c r="Q151" s="19">
        <f t="shared" si="297"/>
        <v>1785.1826999999976</v>
      </c>
      <c r="R151" s="19">
        <f t="shared" si="297"/>
        <v>1801.3827000000019</v>
      </c>
      <c r="S151" s="19">
        <f t="shared" si="297"/>
        <v>1817.582699999999</v>
      </c>
      <c r="T151" s="19">
        <f t="shared" si="297"/>
        <v>1833.7826999999961</v>
      </c>
      <c r="U151" s="19">
        <f t="shared" si="297"/>
        <v>1849.9826999999932</v>
      </c>
      <c r="V151" s="19">
        <f t="shared" si="297"/>
        <v>1866.1827000000048</v>
      </c>
      <c r="W151" s="17"/>
      <c r="X151" s="17"/>
      <c r="Y151" s="17">
        <f t="shared" si="265"/>
        <v>3</v>
      </c>
      <c r="Z151" s="17">
        <f t="shared" si="266"/>
        <v>17</v>
      </c>
      <c r="AA151" s="19">
        <f t="shared" si="267"/>
        <v>1653.4324927400012</v>
      </c>
      <c r="AB151" s="19">
        <f t="shared" si="252"/>
        <v>1659.6827127399956</v>
      </c>
      <c r="AC151" s="19">
        <f t="shared" si="253"/>
        <v>1665.9329327399973</v>
      </c>
      <c r="AD151" s="19">
        <f t="shared" si="254"/>
        <v>1678.4333727399935</v>
      </c>
      <c r="AE151" s="19">
        <f t="shared" si="255"/>
        <v>1690.9338127399969</v>
      </c>
      <c r="AF151" s="19">
        <f t="shared" si="256"/>
        <v>1703.4342527400004</v>
      </c>
      <c r="AG151" s="19">
        <f t="shared" si="257"/>
        <v>1715.9346927400038</v>
      </c>
      <c r="AH151" s="19">
        <f t="shared" si="258"/>
        <v>1728.4351327399927</v>
      </c>
      <c r="AI151" s="17"/>
      <c r="AJ151" s="17"/>
    </row>
    <row r="152" spans="1:36">
      <c r="A152" s="17">
        <f t="shared" si="259"/>
        <v>2</v>
      </c>
      <c r="B152" s="17">
        <f t="shared" si="260"/>
        <v>18</v>
      </c>
      <c r="C152" s="33">
        <f t="shared" ref="C152:J152" si="298">C28/$E$30</f>
        <v>0.92979353777901874</v>
      </c>
      <c r="D152" s="33">
        <f t="shared" si="298"/>
        <v>0.94530535002404326</v>
      </c>
      <c r="E152" s="33">
        <f t="shared" si="298"/>
        <v>0.96081716226906788</v>
      </c>
      <c r="F152" s="33">
        <f t="shared" si="298"/>
        <v>0.99184078675911702</v>
      </c>
      <c r="G152" s="33">
        <f t="shared" si="298"/>
        <v>1.0228644112491663</v>
      </c>
      <c r="H152" s="33">
        <f t="shared" si="298"/>
        <v>1.0538880357392155</v>
      </c>
      <c r="I152" s="33">
        <f t="shared" si="298"/>
        <v>1.0849116602292646</v>
      </c>
      <c r="J152" s="33">
        <f t="shared" si="298"/>
        <v>1.1159352847193138</v>
      </c>
      <c r="K152" s="17"/>
      <c r="L152" s="17"/>
      <c r="M152" s="17">
        <f t="shared" si="262"/>
        <v>2</v>
      </c>
      <c r="N152" s="17">
        <f t="shared" si="263"/>
        <v>18</v>
      </c>
      <c r="O152" s="19">
        <f t="shared" ref="O152:V152" si="299">O29-C28</f>
        <v>1768.9827000000005</v>
      </c>
      <c r="P152" s="19">
        <f t="shared" si="299"/>
        <v>1777.082699999999</v>
      </c>
      <c r="Q152" s="19">
        <f t="shared" si="299"/>
        <v>1785.1826999999976</v>
      </c>
      <c r="R152" s="19">
        <f t="shared" si="299"/>
        <v>1801.3827000000019</v>
      </c>
      <c r="S152" s="19">
        <f t="shared" si="299"/>
        <v>1817.582699999999</v>
      </c>
      <c r="T152" s="19">
        <f t="shared" si="299"/>
        <v>1833.7826999999961</v>
      </c>
      <c r="U152" s="19">
        <f t="shared" si="299"/>
        <v>1849.9826999999932</v>
      </c>
      <c r="V152" s="19">
        <f t="shared" si="299"/>
        <v>1866.1827000000048</v>
      </c>
      <c r="W152" s="17"/>
      <c r="X152" s="17"/>
      <c r="Y152" s="17">
        <f t="shared" si="265"/>
        <v>2</v>
      </c>
      <c r="Z152" s="17">
        <f t="shared" si="266"/>
        <v>18</v>
      </c>
      <c r="AA152" s="19">
        <f t="shared" si="267"/>
        <v>1653.4324927400012</v>
      </c>
      <c r="AB152" s="19">
        <f t="shared" si="252"/>
        <v>1659.6827127399956</v>
      </c>
      <c r="AC152" s="19">
        <f t="shared" si="253"/>
        <v>1665.9329327399973</v>
      </c>
      <c r="AD152" s="19">
        <f t="shared" si="254"/>
        <v>1678.4333727399935</v>
      </c>
      <c r="AE152" s="19">
        <f t="shared" si="255"/>
        <v>1690.9338127399969</v>
      </c>
      <c r="AF152" s="19">
        <f t="shared" si="256"/>
        <v>1703.4342527400004</v>
      </c>
      <c r="AG152" s="19">
        <f t="shared" si="257"/>
        <v>1715.9346927400038</v>
      </c>
      <c r="AH152" s="19">
        <f t="shared" si="258"/>
        <v>1728.4351327399927</v>
      </c>
      <c r="AI152" s="17"/>
      <c r="AJ152" s="17"/>
    </row>
    <row r="153" spans="1:36">
      <c r="A153" s="17">
        <f t="shared" si="259"/>
        <v>1</v>
      </c>
      <c r="B153" s="17">
        <f t="shared" si="260"/>
        <v>19</v>
      </c>
      <c r="C153" s="33">
        <f t="shared" ref="C153:J153" si="300">C29/$E$30</f>
        <v>0.94938495664448475</v>
      </c>
      <c r="D153" s="33">
        <f t="shared" si="300"/>
        <v>0.96489676888950937</v>
      </c>
      <c r="E153" s="33">
        <f t="shared" si="300"/>
        <v>0.980408581134534</v>
      </c>
      <c r="F153" s="33">
        <f t="shared" si="300"/>
        <v>1.011432205624583</v>
      </c>
      <c r="G153" s="33">
        <f t="shared" si="300"/>
        <v>1.0424558301146323</v>
      </c>
      <c r="H153" s="33">
        <f t="shared" si="300"/>
        <v>1.0734794546046815</v>
      </c>
      <c r="I153" s="33">
        <f t="shared" si="300"/>
        <v>1.1045030790947306</v>
      </c>
      <c r="J153" s="33">
        <f t="shared" si="300"/>
        <v>1.1355267035847798</v>
      </c>
      <c r="K153" s="17"/>
      <c r="L153" s="17"/>
      <c r="M153" s="17">
        <f t="shared" si="262"/>
        <v>1</v>
      </c>
      <c r="N153" s="17">
        <f t="shared" si="263"/>
        <v>19</v>
      </c>
      <c r="O153" s="19">
        <f t="shared" ref="O153:V153" si="301">O30-C29</f>
        <v>1768.9827000000005</v>
      </c>
      <c r="P153" s="19">
        <f t="shared" si="301"/>
        <v>1777.082699999999</v>
      </c>
      <c r="Q153" s="19">
        <f t="shared" si="301"/>
        <v>1785.1826999999976</v>
      </c>
      <c r="R153" s="19">
        <f t="shared" si="301"/>
        <v>1801.3827000000019</v>
      </c>
      <c r="S153" s="19">
        <f t="shared" si="301"/>
        <v>1817.582699999999</v>
      </c>
      <c r="T153" s="19">
        <f t="shared" si="301"/>
        <v>1833.7826999999961</v>
      </c>
      <c r="U153" s="19">
        <f t="shared" si="301"/>
        <v>1849.9826999999932</v>
      </c>
      <c r="V153" s="19">
        <f t="shared" si="301"/>
        <v>1866.1827000000048</v>
      </c>
      <c r="W153" s="17"/>
      <c r="X153" s="17"/>
      <c r="Y153" s="17">
        <f t="shared" si="265"/>
        <v>1</v>
      </c>
      <c r="Z153" s="17">
        <f t="shared" si="266"/>
        <v>19</v>
      </c>
      <c r="AA153" s="19">
        <f t="shared" si="267"/>
        <v>1653.4324927400012</v>
      </c>
      <c r="AB153" s="19">
        <f t="shared" si="252"/>
        <v>1659.6827127399956</v>
      </c>
      <c r="AC153" s="19">
        <f t="shared" si="253"/>
        <v>1665.9329327399973</v>
      </c>
      <c r="AD153" s="19">
        <f t="shared" si="254"/>
        <v>1678.4333727399935</v>
      </c>
      <c r="AE153" s="19">
        <f t="shared" si="255"/>
        <v>1690.9338127399969</v>
      </c>
      <c r="AF153" s="19">
        <f t="shared" si="256"/>
        <v>1703.4342527400004</v>
      </c>
      <c r="AG153" s="19">
        <f t="shared" si="257"/>
        <v>1715.9346927400038</v>
      </c>
      <c r="AH153" s="19">
        <f t="shared" si="258"/>
        <v>1728.4351327399927</v>
      </c>
      <c r="AI153" s="17"/>
      <c r="AJ153" s="17"/>
    </row>
    <row r="154" spans="1:36">
      <c r="A154" s="22" t="s">
        <v>17</v>
      </c>
      <c r="B154" s="17">
        <f t="shared" si="260"/>
        <v>20</v>
      </c>
      <c r="C154" s="33">
        <f t="shared" ref="C154:J154" si="302">C30/$E$30</f>
        <v>0.96897637550995086</v>
      </c>
      <c r="D154" s="33">
        <f t="shared" si="302"/>
        <v>0.98448818775497537</v>
      </c>
      <c r="E154" s="33">
        <f t="shared" si="302"/>
        <v>1</v>
      </c>
      <c r="F154" s="33">
        <f t="shared" si="302"/>
        <v>1.0310236244900493</v>
      </c>
      <c r="G154" s="33">
        <f t="shared" si="302"/>
        <v>1.0620472489800983</v>
      </c>
      <c r="H154" s="33">
        <f t="shared" si="302"/>
        <v>1.0930708734701475</v>
      </c>
      <c r="I154" s="33">
        <f t="shared" si="302"/>
        <v>1.1240944979601968</v>
      </c>
      <c r="J154" s="33">
        <f t="shared" si="302"/>
        <v>1.1551181224502458</v>
      </c>
      <c r="K154" s="17"/>
      <c r="L154" s="17"/>
      <c r="M154" s="22" t="s">
        <v>17</v>
      </c>
      <c r="N154" s="17">
        <f t="shared" si="263"/>
        <v>20</v>
      </c>
      <c r="O154" s="19">
        <f>O30-C30</f>
        <v>505.98270000000048</v>
      </c>
      <c r="P154" s="19">
        <f t="shared" ref="P154:V154" si="303">P30-D30</f>
        <v>514.08269999999902</v>
      </c>
      <c r="Q154" s="19">
        <f t="shared" si="303"/>
        <v>522.18269999999757</v>
      </c>
      <c r="R154" s="19">
        <f t="shared" si="303"/>
        <v>538.38270000000193</v>
      </c>
      <c r="S154" s="19">
        <f t="shared" si="303"/>
        <v>554.58269999999902</v>
      </c>
      <c r="T154" s="19">
        <f t="shared" si="303"/>
        <v>570.78269999999611</v>
      </c>
      <c r="U154" s="19">
        <f t="shared" si="303"/>
        <v>586.9826999999932</v>
      </c>
      <c r="V154" s="19">
        <f t="shared" si="303"/>
        <v>603.18270000000484</v>
      </c>
      <c r="W154" s="17"/>
      <c r="X154" s="17"/>
      <c r="Y154" s="22" t="s">
        <v>17</v>
      </c>
      <c r="Z154" s="17">
        <f t="shared" si="266"/>
        <v>20</v>
      </c>
      <c r="AA154" s="19">
        <f>AA30-O30</f>
        <v>390.43249274000118</v>
      </c>
      <c r="AB154" s="19">
        <f t="shared" ref="AB154" si="304">AB30-P30</f>
        <v>396.68271273999562</v>
      </c>
      <c r="AC154" s="19">
        <f t="shared" ref="AC154" si="305">AC30-Q30</f>
        <v>402.93293273999734</v>
      </c>
      <c r="AD154" s="19">
        <f t="shared" ref="AD154" si="306">AD30-R30</f>
        <v>415.4333727399935</v>
      </c>
      <c r="AE154" s="19">
        <f t="shared" ref="AE154" si="307">AE30-S30</f>
        <v>427.93381273999694</v>
      </c>
      <c r="AF154" s="19">
        <f t="shared" ref="AF154" si="308">AF30-T30</f>
        <v>440.43425274000037</v>
      </c>
      <c r="AG154" s="19">
        <f t="shared" ref="AG154" si="309">AG30-U30</f>
        <v>452.93469274000381</v>
      </c>
      <c r="AH154" s="19">
        <f t="shared" ref="AH154" si="310">AH30-V30</f>
        <v>465.4351327399927</v>
      </c>
      <c r="AI154" s="17"/>
      <c r="AJ154" s="17"/>
    </row>
    <row r="155" spans="1:36">
      <c r="A155" s="17"/>
      <c r="B155" s="17"/>
      <c r="C155" s="33"/>
      <c r="D155" s="33"/>
      <c r="E155" s="33"/>
      <c r="F155" s="33"/>
      <c r="G155" s="33"/>
      <c r="H155" s="33"/>
      <c r="I155" s="33"/>
      <c r="J155" s="33"/>
      <c r="K155" s="17"/>
      <c r="L155" s="17"/>
      <c r="M155" s="17"/>
      <c r="N155" s="17"/>
      <c r="O155" s="19"/>
      <c r="P155" s="19"/>
      <c r="Q155" s="19"/>
      <c r="R155" s="19"/>
      <c r="S155" s="19"/>
      <c r="T155" s="19"/>
      <c r="U155" s="19"/>
      <c r="V155" s="19"/>
      <c r="W155" s="17"/>
      <c r="X155" s="17"/>
      <c r="Y155" s="17"/>
      <c r="Z155" s="17"/>
      <c r="AA155" s="19"/>
      <c r="AB155" s="19"/>
      <c r="AC155" s="19"/>
      <c r="AD155" s="19"/>
      <c r="AE155" s="19"/>
      <c r="AF155" s="19"/>
      <c r="AG155" s="19"/>
      <c r="AH155" s="19"/>
      <c r="AI155" s="17"/>
      <c r="AJ155" s="17"/>
    </row>
    <row r="156" spans="1:36">
      <c r="A156" s="17"/>
      <c r="B156" s="17"/>
      <c r="C156" s="33"/>
      <c r="D156" s="33"/>
      <c r="E156" s="33"/>
      <c r="F156" s="33"/>
      <c r="G156" s="33"/>
      <c r="H156" s="33"/>
      <c r="I156" s="33"/>
      <c r="J156" s="33"/>
      <c r="K156" s="17"/>
      <c r="L156" s="17"/>
      <c r="M156" s="17"/>
      <c r="N156" s="17"/>
      <c r="O156" s="19">
        <f>O32-C32</f>
        <v>522.7355093801234</v>
      </c>
      <c r="P156" s="19"/>
      <c r="Q156" s="19">
        <f t="shared" ref="Q156:Q162" si="311">Q32-E32</f>
        <v>541.45026280672755</v>
      </c>
      <c r="R156" s="19"/>
      <c r="S156" s="19"/>
      <c r="T156" s="19"/>
      <c r="U156" s="19"/>
      <c r="V156" s="19"/>
      <c r="W156" s="17"/>
      <c r="X156" s="17"/>
      <c r="Y156" s="17"/>
      <c r="Z156" s="17"/>
      <c r="AA156" s="19">
        <f>AA32-O32</f>
        <v>403.35949820219685</v>
      </c>
      <c r="AB156" s="19"/>
      <c r="AC156" s="19">
        <f t="shared" ref="AC156:AC162" si="312">AC32-Q32</f>
        <v>417.80040266664582</v>
      </c>
      <c r="AD156" s="19"/>
      <c r="AE156" s="19"/>
      <c r="AF156" s="19"/>
      <c r="AG156" s="19"/>
      <c r="AH156" s="19"/>
      <c r="AI156" s="17"/>
      <c r="AJ156" s="17"/>
    </row>
    <row r="157" spans="1:36">
      <c r="A157" s="17"/>
      <c r="B157" s="17"/>
      <c r="C157" s="33"/>
      <c r="D157" s="33"/>
      <c r="E157" s="33"/>
      <c r="F157" s="33"/>
      <c r="G157" s="33"/>
      <c r="H157" s="33"/>
      <c r="I157" s="33"/>
      <c r="J157" s="33"/>
      <c r="K157" s="17"/>
      <c r="L157" s="17"/>
      <c r="M157" s="17"/>
      <c r="N157" s="17"/>
      <c r="O157" s="19">
        <f>O33-C33</f>
        <v>522.7355093801234</v>
      </c>
      <c r="P157" s="19"/>
      <c r="Q157" s="19">
        <f t="shared" si="311"/>
        <v>548.25562768912641</v>
      </c>
      <c r="R157" s="19"/>
      <c r="S157" s="19"/>
      <c r="T157" s="19"/>
      <c r="U157" s="19"/>
      <c r="V157" s="19"/>
      <c r="W157" s="17"/>
      <c r="X157" s="17"/>
      <c r="Y157" s="17"/>
      <c r="Z157" s="17"/>
      <c r="AA157" s="19">
        <f>AA33-O33</f>
        <v>403.35949820219685</v>
      </c>
      <c r="AB157" s="19"/>
      <c r="AC157" s="19">
        <f t="shared" si="312"/>
        <v>423.05164065372082</v>
      </c>
      <c r="AD157" s="19"/>
      <c r="AE157" s="19"/>
      <c r="AF157" s="19"/>
      <c r="AG157" s="19"/>
      <c r="AH157" s="19"/>
      <c r="AI157" s="17"/>
      <c r="AJ157" s="17"/>
    </row>
    <row r="158" spans="1:36">
      <c r="A158" s="17"/>
      <c r="B158" s="17"/>
      <c r="C158" s="33"/>
      <c r="D158" s="33"/>
      <c r="E158" s="33"/>
      <c r="F158" s="33"/>
      <c r="G158" s="33"/>
      <c r="H158" s="33"/>
      <c r="I158" s="33"/>
      <c r="J158" s="33"/>
      <c r="K158" s="17"/>
      <c r="L158" s="17"/>
      <c r="M158" s="17"/>
      <c r="N158" s="17"/>
      <c r="O158" s="19">
        <f>O34-C34</f>
        <v>527.67790562596929</v>
      </c>
      <c r="P158" s="19"/>
      <c r="Q158" s="19">
        <f t="shared" si="311"/>
        <v>557.80015193668078</v>
      </c>
      <c r="R158" s="19"/>
      <c r="S158" s="19"/>
      <c r="T158" s="19"/>
      <c r="U158" s="19"/>
      <c r="V158" s="19"/>
      <c r="W158" s="17"/>
      <c r="X158" s="17"/>
      <c r="Y158" s="17"/>
      <c r="Z158" s="17"/>
      <c r="AA158" s="19">
        <f>AA34-O34</f>
        <v>407.17320979031501</v>
      </c>
      <c r="AB158" s="19"/>
      <c r="AC158" s="19">
        <f t="shared" si="312"/>
        <v>430.41650193058013</v>
      </c>
      <c r="AD158" s="19"/>
      <c r="AE158" s="19"/>
      <c r="AF158" s="19"/>
      <c r="AG158" s="19"/>
      <c r="AH158" s="19"/>
      <c r="AI158" s="17"/>
      <c r="AJ158" s="17"/>
    </row>
    <row r="159" spans="1:36">
      <c r="A159" s="17"/>
      <c r="B159" s="17"/>
      <c r="C159" s="33"/>
      <c r="D159" s="33"/>
      <c r="E159" s="33"/>
      <c r="F159" s="33"/>
      <c r="G159" s="33"/>
      <c r="H159" s="33"/>
      <c r="I159" s="33"/>
      <c r="J159" s="33"/>
      <c r="K159" s="17"/>
      <c r="L159" s="17"/>
      <c r="M159" s="17"/>
      <c r="N159" s="17"/>
      <c r="O159" s="19">
        <f>O35-C35</f>
        <v>527.67790562596929</v>
      </c>
      <c r="P159" s="19"/>
      <c r="Q159" s="19">
        <f t="shared" si="311"/>
        <v>564.35882234209566</v>
      </c>
      <c r="R159" s="19"/>
      <c r="S159" s="19"/>
      <c r="T159" s="19"/>
      <c r="U159" s="19"/>
      <c r="V159" s="19"/>
      <c r="W159" s="17"/>
      <c r="X159" s="17"/>
      <c r="Y159" s="17"/>
      <c r="Z159" s="17"/>
      <c r="AA159" s="19">
        <f>AA35-O35</f>
        <v>407.17320979031501</v>
      </c>
      <c r="AB159" s="19"/>
      <c r="AC159" s="19">
        <f t="shared" si="312"/>
        <v>435.47738254061551</v>
      </c>
      <c r="AD159" s="19"/>
      <c r="AE159" s="19"/>
      <c r="AF159" s="19"/>
      <c r="AG159" s="19"/>
      <c r="AH159" s="19"/>
      <c r="AI159" s="17"/>
      <c r="AJ159" s="17"/>
    </row>
    <row r="160" spans="1:36">
      <c r="A160" s="17"/>
      <c r="B160" s="17"/>
      <c r="C160" s="33"/>
      <c r="D160" s="33"/>
      <c r="E160" s="33"/>
      <c r="F160" s="33"/>
      <c r="G160" s="33"/>
      <c r="H160" s="33"/>
      <c r="I160" s="33"/>
      <c r="J160" s="33"/>
      <c r="K160" s="17"/>
      <c r="L160" s="17"/>
      <c r="M160" s="17"/>
      <c r="N160" s="17"/>
      <c r="O160" s="19">
        <f>O36-C36</f>
        <v>600.74200434463273</v>
      </c>
      <c r="P160" s="19"/>
      <c r="Q160" s="19">
        <f t="shared" si="311"/>
        <v>564.60551681909419</v>
      </c>
      <c r="R160" s="19"/>
      <c r="S160" s="19"/>
      <c r="T160" s="19"/>
      <c r="U160" s="19"/>
      <c r="V160" s="19"/>
      <c r="W160" s="17"/>
      <c r="X160" s="17"/>
      <c r="Y160" s="17"/>
      <c r="Z160" s="17"/>
      <c r="AA160" s="19">
        <f>AA36-O36</f>
        <v>463.55181362900476</v>
      </c>
      <c r="AB160" s="19"/>
      <c r="AC160" s="19">
        <f t="shared" si="312"/>
        <v>435.66773991765513</v>
      </c>
      <c r="AD160" s="19"/>
      <c r="AE160" s="19"/>
      <c r="AF160" s="19"/>
      <c r="AG160" s="19"/>
      <c r="AH160" s="19"/>
      <c r="AI160" s="17"/>
      <c r="AJ160" s="17"/>
    </row>
    <row r="161" spans="1:47">
      <c r="A161" s="17"/>
      <c r="B161" s="17"/>
      <c r="C161" s="33"/>
      <c r="D161" s="33"/>
      <c r="E161" s="33"/>
      <c r="F161" s="33"/>
      <c r="G161" s="33"/>
      <c r="H161" s="33"/>
      <c r="I161" s="33"/>
      <c r="J161" s="33"/>
      <c r="K161" s="17"/>
      <c r="L161" s="17"/>
      <c r="M161" s="17"/>
      <c r="N161" s="17"/>
      <c r="O161" s="19"/>
      <c r="P161" s="19"/>
      <c r="Q161" s="19">
        <f t="shared" si="311"/>
        <v>591.51222822286945</v>
      </c>
      <c r="R161" s="19"/>
      <c r="S161" s="19"/>
      <c r="T161" s="19"/>
      <c r="U161" s="19"/>
      <c r="V161" s="19"/>
      <c r="W161" s="17"/>
      <c r="X161" s="17"/>
      <c r="Y161" s="17"/>
      <c r="Z161" s="17"/>
      <c r="AA161" s="19"/>
      <c r="AB161" s="19"/>
      <c r="AC161" s="19">
        <f t="shared" si="312"/>
        <v>456.42982210902846</v>
      </c>
      <c r="AD161" s="19"/>
      <c r="AE161" s="19"/>
      <c r="AF161" s="19"/>
      <c r="AG161" s="19"/>
      <c r="AH161" s="19"/>
      <c r="AI161" s="17"/>
      <c r="AJ161" s="17"/>
    </row>
    <row r="162" spans="1:47">
      <c r="A162" s="17"/>
      <c r="B162" s="17"/>
      <c r="C162" s="33"/>
      <c r="D162" s="33"/>
      <c r="E162" s="33"/>
      <c r="F162" s="33"/>
      <c r="G162" s="33"/>
      <c r="H162" s="33"/>
      <c r="I162" s="33"/>
      <c r="J162" s="33"/>
      <c r="K162" s="17"/>
      <c r="L162" s="17"/>
      <c r="M162" s="17"/>
      <c r="N162" s="17"/>
      <c r="O162" s="19"/>
      <c r="P162" s="19"/>
      <c r="Q162" s="19">
        <f t="shared" si="311"/>
        <v>591.84398976089142</v>
      </c>
      <c r="R162" s="19"/>
      <c r="S162" s="19"/>
      <c r="T162" s="19"/>
      <c r="U162" s="19"/>
      <c r="V162" s="19"/>
      <c r="W162" s="17"/>
      <c r="X162" s="17"/>
      <c r="Y162" s="17"/>
      <c r="Z162" s="17"/>
      <c r="AA162" s="19"/>
      <c r="AB162" s="19"/>
      <c r="AC162" s="19">
        <f t="shared" si="312"/>
        <v>456.68581996089779</v>
      </c>
      <c r="AD162" s="19"/>
      <c r="AE162" s="19"/>
      <c r="AF162" s="19"/>
      <c r="AG162" s="19"/>
      <c r="AH162" s="19"/>
      <c r="AI162" s="17"/>
      <c r="AJ162" s="17"/>
    </row>
    <row r="163" spans="1:47">
      <c r="A163" s="17"/>
      <c r="B163" s="17"/>
      <c r="C163" s="33"/>
      <c r="D163" s="33"/>
      <c r="E163" s="33"/>
      <c r="F163" s="33"/>
      <c r="G163" s="33"/>
      <c r="H163" s="33"/>
      <c r="I163" s="33"/>
      <c r="J163" s="33"/>
      <c r="K163" s="17"/>
      <c r="L163" s="17"/>
      <c r="M163" s="17"/>
      <c r="N163" s="17"/>
      <c r="O163" s="19"/>
      <c r="P163" s="19"/>
      <c r="Q163" s="19"/>
      <c r="R163" s="19"/>
      <c r="S163" s="19"/>
      <c r="T163" s="19"/>
      <c r="U163" s="19"/>
      <c r="V163" s="19"/>
      <c r="W163" s="17"/>
      <c r="X163" s="17"/>
      <c r="Y163" s="17"/>
      <c r="Z163" s="17"/>
      <c r="AA163" s="19"/>
      <c r="AB163" s="19"/>
      <c r="AC163" s="19"/>
      <c r="AD163" s="19"/>
      <c r="AE163" s="19"/>
      <c r="AF163" s="19"/>
      <c r="AG163" s="19"/>
      <c r="AH163" s="19"/>
      <c r="AI163" s="17"/>
      <c r="AJ163" s="17"/>
    </row>
    <row r="164" spans="1:47">
      <c r="A164" s="22"/>
      <c r="B164" s="17"/>
      <c r="C164" s="33"/>
      <c r="D164" s="33"/>
      <c r="E164" s="33"/>
      <c r="F164" s="33"/>
      <c r="G164" s="33"/>
      <c r="H164" s="33"/>
      <c r="I164" s="33"/>
      <c r="J164" s="33"/>
      <c r="K164" s="17"/>
      <c r="L164" s="17"/>
      <c r="M164" s="22"/>
      <c r="N164" s="17"/>
      <c r="O164" s="19"/>
      <c r="P164" s="19"/>
      <c r="Q164" s="19"/>
      <c r="R164" s="19"/>
      <c r="S164" s="19"/>
      <c r="T164" s="19"/>
      <c r="U164" s="19"/>
      <c r="V164" s="19"/>
      <c r="W164" s="17"/>
      <c r="X164" s="17"/>
      <c r="Y164" s="22"/>
      <c r="Z164" s="17"/>
      <c r="AA164" s="19"/>
      <c r="AB164" s="19"/>
      <c r="AC164" s="19"/>
      <c r="AD164" s="19"/>
      <c r="AE164" s="19"/>
      <c r="AF164" s="19"/>
      <c r="AG164" s="19"/>
      <c r="AH164" s="19"/>
      <c r="AI164" s="17"/>
      <c r="AJ164" s="17"/>
    </row>
    <row r="165" spans="1:47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9"/>
      <c r="P165" s="17"/>
      <c r="Q165" s="19"/>
      <c r="R165" s="17"/>
      <c r="S165" s="17"/>
      <c r="T165" s="17"/>
      <c r="U165" s="17"/>
      <c r="V165" s="19"/>
      <c r="W165" s="17"/>
      <c r="X165" s="17"/>
      <c r="Y165" s="17"/>
      <c r="Z165" s="17"/>
      <c r="AA165" s="19"/>
      <c r="AB165" s="17"/>
      <c r="AC165" s="19"/>
      <c r="AD165" s="17"/>
      <c r="AE165" s="17"/>
      <c r="AF165" s="17"/>
      <c r="AG165" s="17"/>
      <c r="AH165" s="19"/>
      <c r="AI165" s="17"/>
      <c r="AJ165" s="17"/>
    </row>
    <row r="166" spans="1:47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9"/>
      <c r="P166" s="17"/>
      <c r="Q166" s="19"/>
      <c r="R166" s="17"/>
      <c r="S166" s="17"/>
      <c r="T166" s="17"/>
      <c r="U166" s="17"/>
      <c r="V166" s="19"/>
      <c r="W166" s="17"/>
      <c r="X166" s="17"/>
      <c r="Y166" s="17"/>
      <c r="Z166" s="17"/>
      <c r="AA166" s="19"/>
      <c r="AB166" s="17"/>
      <c r="AC166" s="19"/>
      <c r="AD166" s="17"/>
      <c r="AE166" s="17"/>
      <c r="AF166" s="17"/>
      <c r="AG166" s="17"/>
      <c r="AH166" s="19"/>
      <c r="AI166" s="17"/>
      <c r="AJ166" s="17"/>
    </row>
    <row r="167" spans="1:4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9"/>
      <c r="P167" s="17"/>
      <c r="Q167" s="19"/>
      <c r="R167" s="17"/>
      <c r="S167" s="17"/>
      <c r="T167" s="17"/>
      <c r="U167" s="17"/>
      <c r="V167" s="19"/>
      <c r="W167" s="17"/>
      <c r="X167" s="17"/>
      <c r="Y167" s="17"/>
      <c r="Z167" s="17"/>
      <c r="AA167" s="19"/>
      <c r="AB167" s="17"/>
      <c r="AC167" s="19"/>
      <c r="AD167" s="17"/>
      <c r="AE167" s="17"/>
      <c r="AF167" s="17"/>
      <c r="AG167" s="17"/>
      <c r="AH167" s="19"/>
      <c r="AI167" s="17"/>
      <c r="AJ167" s="17"/>
      <c r="AK167" s="17"/>
    </row>
    <row r="168" spans="1:4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47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64" t="str">
        <f>A85</f>
        <v>2015-2016</v>
      </c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17"/>
      <c r="Y169" s="64" t="str">
        <f>M85</f>
        <v>2016-2017</v>
      </c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17"/>
      <c r="AK169" s="64" t="s">
        <v>308</v>
      </c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</row>
    <row r="170" spans="1:47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64" t="s">
        <v>265</v>
      </c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17"/>
      <c r="Y170" s="64" t="s">
        <v>265</v>
      </c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17"/>
      <c r="AK170" s="64" t="s">
        <v>265</v>
      </c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</row>
    <row r="171" spans="1:47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67"/>
      <c r="N171" s="67"/>
      <c r="O171" s="65"/>
      <c r="P171" s="65"/>
      <c r="Q171" s="65"/>
      <c r="R171" s="65"/>
      <c r="S171" s="65"/>
      <c r="T171" s="65"/>
      <c r="U171" s="65"/>
      <c r="V171" s="65"/>
      <c r="W171" s="67"/>
      <c r="X171" s="17"/>
      <c r="Y171" s="67"/>
      <c r="Z171" s="67"/>
      <c r="AA171" s="65"/>
      <c r="AB171" s="65"/>
      <c r="AC171" s="65"/>
      <c r="AD171" s="65"/>
      <c r="AE171" s="65"/>
      <c r="AF171" s="65"/>
      <c r="AG171" s="65"/>
      <c r="AH171" s="65"/>
      <c r="AI171" s="67"/>
      <c r="AJ171" s="17"/>
      <c r="AK171" s="67"/>
      <c r="AL171" s="67"/>
      <c r="AM171" s="65"/>
      <c r="AN171" s="65"/>
      <c r="AO171" s="65"/>
      <c r="AP171" s="65"/>
      <c r="AQ171" s="65"/>
      <c r="AR171" s="65"/>
      <c r="AS171" s="65"/>
      <c r="AT171" s="65"/>
      <c r="AU171" s="67"/>
    </row>
    <row r="172" spans="1:47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65" t="str">
        <f>M88</f>
        <v>To Top</v>
      </c>
      <c r="N172" s="65" t="s">
        <v>16</v>
      </c>
      <c r="O172" s="66" t="str">
        <f>O134</f>
        <v>B</v>
      </c>
      <c r="P172" s="66" t="str">
        <f t="shared" ref="P172:V172" si="313">P134</f>
        <v>B+18</v>
      </c>
      <c r="Q172" s="66" t="str">
        <f t="shared" si="313"/>
        <v>Masters/ME</v>
      </c>
      <c r="R172" s="66" t="str">
        <f t="shared" si="313"/>
        <v>M+9</v>
      </c>
      <c r="S172" s="66" t="str">
        <f t="shared" si="313"/>
        <v>M+18</v>
      </c>
      <c r="T172" s="66" t="str">
        <f t="shared" si="313"/>
        <v>M+27</v>
      </c>
      <c r="U172" s="66" t="str">
        <f t="shared" si="313"/>
        <v>M+36</v>
      </c>
      <c r="V172" s="66" t="str">
        <f t="shared" si="313"/>
        <v>D</v>
      </c>
      <c r="W172" s="67"/>
      <c r="X172" s="17"/>
      <c r="Y172" s="65" t="str">
        <f>Y88</f>
        <v>To Top</v>
      </c>
      <c r="Z172" s="65" t="s">
        <v>16</v>
      </c>
      <c r="AA172" s="66" t="str">
        <f>AA134</f>
        <v>B</v>
      </c>
      <c r="AB172" s="66" t="str">
        <f t="shared" ref="AB172:AH172" si="314">AB134</f>
        <v>B+18</v>
      </c>
      <c r="AC172" s="66" t="str">
        <f t="shared" si="314"/>
        <v>Masters/ME</v>
      </c>
      <c r="AD172" s="66" t="str">
        <f t="shared" si="314"/>
        <v>M+9</v>
      </c>
      <c r="AE172" s="66" t="str">
        <f t="shared" si="314"/>
        <v>M+18</v>
      </c>
      <c r="AF172" s="66" t="str">
        <f t="shared" si="314"/>
        <v>M+27</v>
      </c>
      <c r="AG172" s="66" t="str">
        <f t="shared" si="314"/>
        <v>M+36</v>
      </c>
      <c r="AH172" s="66" t="str">
        <f t="shared" si="314"/>
        <v>D</v>
      </c>
      <c r="AI172" s="67"/>
      <c r="AJ172" s="17"/>
      <c r="AK172" s="65" t="str">
        <f>Y172</f>
        <v>To Top</v>
      </c>
      <c r="AL172" s="65" t="str">
        <f t="shared" ref="AL172:AT172" si="315">Z172</f>
        <v>Steps</v>
      </c>
      <c r="AM172" s="65" t="str">
        <f t="shared" si="315"/>
        <v>B</v>
      </c>
      <c r="AN172" s="65" t="str">
        <f t="shared" si="315"/>
        <v>B+18</v>
      </c>
      <c r="AO172" s="65" t="str">
        <f t="shared" si="315"/>
        <v>Masters/ME</v>
      </c>
      <c r="AP172" s="65" t="str">
        <f t="shared" si="315"/>
        <v>M+9</v>
      </c>
      <c r="AQ172" s="65" t="str">
        <f t="shared" si="315"/>
        <v>M+18</v>
      </c>
      <c r="AR172" s="65" t="str">
        <f t="shared" si="315"/>
        <v>M+27</v>
      </c>
      <c r="AS172" s="65" t="str">
        <f t="shared" si="315"/>
        <v>M+36</v>
      </c>
      <c r="AT172" s="65" t="str">
        <f t="shared" si="315"/>
        <v>D</v>
      </c>
      <c r="AU172" s="67"/>
    </row>
    <row r="173" spans="1:47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67">
        <v>19</v>
      </c>
      <c r="N173" s="67">
        <v>1</v>
      </c>
      <c r="O173" s="72">
        <f>C12-C11</f>
        <v>1263</v>
      </c>
      <c r="P173" s="72">
        <f t="shared" ref="P173:V173" si="316">D12-D11</f>
        <v>1263</v>
      </c>
      <c r="Q173" s="72">
        <f t="shared" si="316"/>
        <v>1263</v>
      </c>
      <c r="R173" s="72">
        <f t="shared" si="316"/>
        <v>1263</v>
      </c>
      <c r="S173" s="72">
        <f t="shared" si="316"/>
        <v>1263</v>
      </c>
      <c r="T173" s="72">
        <f t="shared" si="316"/>
        <v>1263</v>
      </c>
      <c r="U173" s="72">
        <f t="shared" si="316"/>
        <v>1263</v>
      </c>
      <c r="V173" s="72">
        <f t="shared" si="316"/>
        <v>1263</v>
      </c>
      <c r="W173" s="67"/>
      <c r="X173" s="17"/>
      <c r="Y173" s="67">
        <v>19</v>
      </c>
      <c r="Z173" s="67">
        <v>1</v>
      </c>
      <c r="AA173" s="72">
        <f>O12-O11</f>
        <v>1263</v>
      </c>
      <c r="AB173" s="72">
        <f t="shared" ref="AB173:AB191" si="317">P12-P11</f>
        <v>1263</v>
      </c>
      <c r="AC173" s="72">
        <f t="shared" ref="AC173:AC191" si="318">Q12-Q11</f>
        <v>1263</v>
      </c>
      <c r="AD173" s="72">
        <f t="shared" ref="AD173:AD191" si="319">R12-R11</f>
        <v>1263</v>
      </c>
      <c r="AE173" s="72">
        <f t="shared" ref="AE173:AE191" si="320">S12-S11</f>
        <v>1263</v>
      </c>
      <c r="AF173" s="72">
        <f t="shared" ref="AF173:AF191" si="321">T12-T11</f>
        <v>1263</v>
      </c>
      <c r="AG173" s="72">
        <f t="shared" ref="AG173:AG191" si="322">U12-U11</f>
        <v>1263</v>
      </c>
      <c r="AH173" s="72">
        <f t="shared" ref="AH173:AH191" si="323">V12-V11</f>
        <v>1263</v>
      </c>
      <c r="AI173" s="67"/>
      <c r="AJ173" s="17"/>
      <c r="AK173" s="67">
        <v>19</v>
      </c>
      <c r="AL173" s="67">
        <v>1</v>
      </c>
      <c r="AM173" s="72">
        <f>AA12-AA11</f>
        <v>1063</v>
      </c>
      <c r="AN173" s="72">
        <f t="shared" ref="AN173:AN191" si="324">AB12-AB11</f>
        <v>1063</v>
      </c>
      <c r="AO173" s="72">
        <f t="shared" ref="AO173:AO191" si="325">AC12-AC11</f>
        <v>1063</v>
      </c>
      <c r="AP173" s="72">
        <f t="shared" ref="AP173:AP191" si="326">AD12-AD11</f>
        <v>1063</v>
      </c>
      <c r="AQ173" s="72">
        <f t="shared" ref="AQ173:AQ191" si="327">AE12-AE11</f>
        <v>1063</v>
      </c>
      <c r="AR173" s="72">
        <f t="shared" ref="AR173:AR191" si="328">AF12-AF11</f>
        <v>1063</v>
      </c>
      <c r="AS173" s="72">
        <f t="shared" ref="AS173:AS191" si="329">AG12-AG11</f>
        <v>1063</v>
      </c>
      <c r="AT173" s="72">
        <f t="shared" ref="AT173:AT191" si="330">AH12-AH11</f>
        <v>1063</v>
      </c>
      <c r="AU173" s="67"/>
    </row>
    <row r="174" spans="1:47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67">
        <f t="shared" ref="M174:M191" si="331">+M173-1</f>
        <v>18</v>
      </c>
      <c r="N174" s="67">
        <f t="shared" ref="N174:N192" si="332">+N173+1</f>
        <v>2</v>
      </c>
      <c r="O174" s="72">
        <f>C13-C12</f>
        <v>1263</v>
      </c>
      <c r="P174" s="72">
        <f t="shared" ref="P174:V174" si="333">D13-D12</f>
        <v>1263</v>
      </c>
      <c r="Q174" s="72">
        <f t="shared" si="333"/>
        <v>1263</v>
      </c>
      <c r="R174" s="72">
        <f t="shared" si="333"/>
        <v>1263</v>
      </c>
      <c r="S174" s="72">
        <f t="shared" si="333"/>
        <v>1263</v>
      </c>
      <c r="T174" s="72">
        <f t="shared" si="333"/>
        <v>1263</v>
      </c>
      <c r="U174" s="72">
        <f t="shared" si="333"/>
        <v>1263</v>
      </c>
      <c r="V174" s="72">
        <f t="shared" si="333"/>
        <v>1263</v>
      </c>
      <c r="W174" s="67"/>
      <c r="X174" s="17"/>
      <c r="Y174" s="67">
        <f t="shared" ref="Y174:Y191" si="334">+Y173-1</f>
        <v>18</v>
      </c>
      <c r="Z174" s="67">
        <f t="shared" ref="Z174:Z192" si="335">+Z173+1</f>
        <v>2</v>
      </c>
      <c r="AA174" s="72">
        <f>O13-O12</f>
        <v>1263</v>
      </c>
      <c r="AB174" s="72">
        <f t="shared" si="317"/>
        <v>1263</v>
      </c>
      <c r="AC174" s="72">
        <f t="shared" si="318"/>
        <v>1263</v>
      </c>
      <c r="AD174" s="72">
        <f t="shared" si="319"/>
        <v>1263</v>
      </c>
      <c r="AE174" s="72">
        <f t="shared" si="320"/>
        <v>1263</v>
      </c>
      <c r="AF174" s="72">
        <f t="shared" si="321"/>
        <v>1263</v>
      </c>
      <c r="AG174" s="72">
        <f t="shared" si="322"/>
        <v>1263</v>
      </c>
      <c r="AH174" s="72">
        <f t="shared" si="323"/>
        <v>1263</v>
      </c>
      <c r="AI174" s="67"/>
      <c r="AJ174" s="17"/>
      <c r="AK174" s="67">
        <f t="shared" ref="AK174:AK191" si="336">+AK173-1</f>
        <v>18</v>
      </c>
      <c r="AL174" s="67">
        <f t="shared" ref="AL174:AL192" si="337">+AL173+1</f>
        <v>2</v>
      </c>
      <c r="AM174" s="72">
        <f>AA13-AA12</f>
        <v>1063</v>
      </c>
      <c r="AN174" s="72">
        <f t="shared" si="324"/>
        <v>1063</v>
      </c>
      <c r="AO174" s="72">
        <f t="shared" si="325"/>
        <v>1063</v>
      </c>
      <c r="AP174" s="72">
        <f t="shared" si="326"/>
        <v>1063</v>
      </c>
      <c r="AQ174" s="72">
        <f t="shared" si="327"/>
        <v>1063</v>
      </c>
      <c r="AR174" s="72">
        <f t="shared" si="328"/>
        <v>1063</v>
      </c>
      <c r="AS174" s="72">
        <f t="shared" si="329"/>
        <v>1063</v>
      </c>
      <c r="AT174" s="72">
        <f t="shared" si="330"/>
        <v>1063</v>
      </c>
      <c r="AU174" s="67"/>
    </row>
    <row r="175" spans="1:47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67">
        <f t="shared" si="331"/>
        <v>17</v>
      </c>
      <c r="N175" s="67">
        <f t="shared" si="332"/>
        <v>3</v>
      </c>
      <c r="O175" s="72">
        <f t="shared" ref="O175:O191" si="338">C14-C13</f>
        <v>1263</v>
      </c>
      <c r="P175" s="72">
        <f t="shared" ref="P175:P191" si="339">D14-D13</f>
        <v>1263</v>
      </c>
      <c r="Q175" s="72">
        <f t="shared" ref="Q175:Q191" si="340">E14-E13</f>
        <v>1263</v>
      </c>
      <c r="R175" s="72">
        <f t="shared" ref="R175:R191" si="341">F14-F13</f>
        <v>1263</v>
      </c>
      <c r="S175" s="72">
        <f t="shared" ref="S175:S191" si="342">G14-G13</f>
        <v>1263</v>
      </c>
      <c r="T175" s="72">
        <f t="shared" ref="T175:T191" si="343">H14-H13</f>
        <v>1263</v>
      </c>
      <c r="U175" s="72">
        <f t="shared" ref="U175:U191" si="344">I14-I13</f>
        <v>1263</v>
      </c>
      <c r="V175" s="72">
        <f t="shared" ref="V175:V191" si="345">J14-J13</f>
        <v>1263</v>
      </c>
      <c r="W175" s="67"/>
      <c r="X175" s="17"/>
      <c r="Y175" s="67">
        <f t="shared" si="334"/>
        <v>17</v>
      </c>
      <c r="Z175" s="67">
        <f t="shared" si="335"/>
        <v>3</v>
      </c>
      <c r="AA175" s="72">
        <f t="shared" ref="AA175:AA191" si="346">O14-O13</f>
        <v>1263</v>
      </c>
      <c r="AB175" s="72">
        <f t="shared" si="317"/>
        <v>1263</v>
      </c>
      <c r="AC175" s="72">
        <f t="shared" si="318"/>
        <v>1263</v>
      </c>
      <c r="AD175" s="72">
        <f t="shared" si="319"/>
        <v>1263</v>
      </c>
      <c r="AE175" s="72">
        <f t="shared" si="320"/>
        <v>1263</v>
      </c>
      <c r="AF175" s="72">
        <f t="shared" si="321"/>
        <v>1263</v>
      </c>
      <c r="AG175" s="72">
        <f t="shared" si="322"/>
        <v>1263</v>
      </c>
      <c r="AH175" s="72">
        <f t="shared" si="323"/>
        <v>1263</v>
      </c>
      <c r="AI175" s="67"/>
      <c r="AJ175" s="17"/>
      <c r="AK175" s="67">
        <f t="shared" si="336"/>
        <v>17</v>
      </c>
      <c r="AL175" s="67">
        <f t="shared" si="337"/>
        <v>3</v>
      </c>
      <c r="AM175" s="72">
        <f t="shared" ref="AM175:AM191" si="347">AA14-AA13</f>
        <v>1263</v>
      </c>
      <c r="AN175" s="72">
        <f t="shared" si="324"/>
        <v>1263</v>
      </c>
      <c r="AO175" s="72">
        <f t="shared" si="325"/>
        <v>1263</v>
      </c>
      <c r="AP175" s="72">
        <f t="shared" si="326"/>
        <v>1263</v>
      </c>
      <c r="AQ175" s="72">
        <f t="shared" si="327"/>
        <v>1263</v>
      </c>
      <c r="AR175" s="72">
        <f t="shared" si="328"/>
        <v>1263</v>
      </c>
      <c r="AS175" s="72">
        <f t="shared" si="329"/>
        <v>1263</v>
      </c>
      <c r="AT175" s="72">
        <f t="shared" si="330"/>
        <v>1263</v>
      </c>
      <c r="AU175" s="67"/>
    </row>
    <row r="176" spans="1:47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67">
        <f t="shared" si="331"/>
        <v>16</v>
      </c>
      <c r="N176" s="67">
        <f t="shared" si="332"/>
        <v>4</v>
      </c>
      <c r="O176" s="72">
        <f t="shared" si="338"/>
        <v>1263</v>
      </c>
      <c r="P176" s="72">
        <f t="shared" si="339"/>
        <v>1263</v>
      </c>
      <c r="Q176" s="72">
        <f t="shared" si="340"/>
        <v>1263</v>
      </c>
      <c r="R176" s="72">
        <f t="shared" si="341"/>
        <v>1263</v>
      </c>
      <c r="S176" s="72">
        <f t="shared" si="342"/>
        <v>1263</v>
      </c>
      <c r="T176" s="72">
        <f t="shared" si="343"/>
        <v>1263</v>
      </c>
      <c r="U176" s="72">
        <f t="shared" si="344"/>
        <v>1263</v>
      </c>
      <c r="V176" s="72">
        <f t="shared" si="345"/>
        <v>1263</v>
      </c>
      <c r="W176" s="67"/>
      <c r="X176" s="17"/>
      <c r="Y176" s="67">
        <f t="shared" si="334"/>
        <v>16</v>
      </c>
      <c r="Z176" s="67">
        <f t="shared" si="335"/>
        <v>4</v>
      </c>
      <c r="AA176" s="72">
        <f t="shared" si="346"/>
        <v>1263</v>
      </c>
      <c r="AB176" s="72">
        <f t="shared" si="317"/>
        <v>1263</v>
      </c>
      <c r="AC176" s="72">
        <f t="shared" si="318"/>
        <v>1263</v>
      </c>
      <c r="AD176" s="72">
        <f t="shared" si="319"/>
        <v>1263</v>
      </c>
      <c r="AE176" s="72">
        <f t="shared" si="320"/>
        <v>1263</v>
      </c>
      <c r="AF176" s="72">
        <f t="shared" si="321"/>
        <v>1263</v>
      </c>
      <c r="AG176" s="72">
        <f t="shared" si="322"/>
        <v>1263</v>
      </c>
      <c r="AH176" s="72">
        <f t="shared" si="323"/>
        <v>1263</v>
      </c>
      <c r="AI176" s="67"/>
      <c r="AJ176" s="17"/>
      <c r="AK176" s="67">
        <f t="shared" si="336"/>
        <v>16</v>
      </c>
      <c r="AL176" s="67">
        <f t="shared" si="337"/>
        <v>4</v>
      </c>
      <c r="AM176" s="72">
        <f t="shared" si="347"/>
        <v>1263</v>
      </c>
      <c r="AN176" s="72">
        <f t="shared" si="324"/>
        <v>1263</v>
      </c>
      <c r="AO176" s="72">
        <f t="shared" si="325"/>
        <v>1263</v>
      </c>
      <c r="AP176" s="72">
        <f t="shared" si="326"/>
        <v>1263</v>
      </c>
      <c r="AQ176" s="72">
        <f t="shared" si="327"/>
        <v>1263</v>
      </c>
      <c r="AR176" s="72">
        <f t="shared" si="328"/>
        <v>1263</v>
      </c>
      <c r="AS176" s="72">
        <f t="shared" si="329"/>
        <v>1263</v>
      </c>
      <c r="AT176" s="72">
        <f t="shared" si="330"/>
        <v>1263</v>
      </c>
      <c r="AU176" s="67"/>
    </row>
    <row r="177" spans="1:4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67">
        <f t="shared" si="331"/>
        <v>15</v>
      </c>
      <c r="N177" s="67">
        <f t="shared" si="332"/>
        <v>5</v>
      </c>
      <c r="O177" s="72">
        <f t="shared" si="338"/>
        <v>1263</v>
      </c>
      <c r="P177" s="72">
        <f t="shared" si="339"/>
        <v>1263</v>
      </c>
      <c r="Q177" s="72">
        <f t="shared" si="340"/>
        <v>1263</v>
      </c>
      <c r="R177" s="72">
        <f t="shared" si="341"/>
        <v>1263</v>
      </c>
      <c r="S177" s="72">
        <f t="shared" si="342"/>
        <v>1263</v>
      </c>
      <c r="T177" s="72">
        <f t="shared" si="343"/>
        <v>1263</v>
      </c>
      <c r="U177" s="72">
        <f t="shared" si="344"/>
        <v>1263</v>
      </c>
      <c r="V177" s="72">
        <f t="shared" si="345"/>
        <v>1263</v>
      </c>
      <c r="W177" s="67"/>
      <c r="X177" s="17"/>
      <c r="Y177" s="67">
        <f t="shared" si="334"/>
        <v>15</v>
      </c>
      <c r="Z177" s="67">
        <f t="shared" si="335"/>
        <v>5</v>
      </c>
      <c r="AA177" s="72">
        <f t="shared" si="346"/>
        <v>1263</v>
      </c>
      <c r="AB177" s="72">
        <f t="shared" si="317"/>
        <v>1263</v>
      </c>
      <c r="AC177" s="72">
        <f t="shared" si="318"/>
        <v>1263</v>
      </c>
      <c r="AD177" s="72">
        <f t="shared" si="319"/>
        <v>1263</v>
      </c>
      <c r="AE177" s="72">
        <f t="shared" si="320"/>
        <v>1263</v>
      </c>
      <c r="AF177" s="72">
        <f t="shared" si="321"/>
        <v>1263</v>
      </c>
      <c r="AG177" s="72">
        <f t="shared" si="322"/>
        <v>1263</v>
      </c>
      <c r="AH177" s="72">
        <f t="shared" si="323"/>
        <v>1263</v>
      </c>
      <c r="AI177" s="67"/>
      <c r="AJ177" s="17"/>
      <c r="AK177" s="67">
        <f t="shared" si="336"/>
        <v>15</v>
      </c>
      <c r="AL177" s="67">
        <f t="shared" si="337"/>
        <v>5</v>
      </c>
      <c r="AM177" s="72">
        <f t="shared" si="347"/>
        <v>1263</v>
      </c>
      <c r="AN177" s="72">
        <f t="shared" si="324"/>
        <v>1263</v>
      </c>
      <c r="AO177" s="72">
        <f t="shared" si="325"/>
        <v>1263</v>
      </c>
      <c r="AP177" s="72">
        <f t="shared" si="326"/>
        <v>1263</v>
      </c>
      <c r="AQ177" s="72">
        <f t="shared" si="327"/>
        <v>1263</v>
      </c>
      <c r="AR177" s="72">
        <f t="shared" si="328"/>
        <v>1263</v>
      </c>
      <c r="AS177" s="72">
        <f t="shared" si="329"/>
        <v>1263</v>
      </c>
      <c r="AT177" s="72">
        <f t="shared" si="330"/>
        <v>1263</v>
      </c>
      <c r="AU177" s="67"/>
    </row>
    <row r="178" spans="1:47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67">
        <f t="shared" si="331"/>
        <v>14</v>
      </c>
      <c r="N178" s="67">
        <f t="shared" si="332"/>
        <v>6</v>
      </c>
      <c r="O178" s="72">
        <f t="shared" si="338"/>
        <v>1263</v>
      </c>
      <c r="P178" s="72">
        <f t="shared" si="339"/>
        <v>1263</v>
      </c>
      <c r="Q178" s="72">
        <f t="shared" si="340"/>
        <v>1263</v>
      </c>
      <c r="R178" s="72">
        <f t="shared" si="341"/>
        <v>1263</v>
      </c>
      <c r="S178" s="72">
        <f t="shared" si="342"/>
        <v>1263</v>
      </c>
      <c r="T178" s="72">
        <f t="shared" si="343"/>
        <v>1263</v>
      </c>
      <c r="U178" s="72">
        <f t="shared" si="344"/>
        <v>1263</v>
      </c>
      <c r="V178" s="72">
        <f t="shared" si="345"/>
        <v>1263</v>
      </c>
      <c r="W178" s="67"/>
      <c r="X178" s="17"/>
      <c r="Y178" s="67">
        <f t="shared" si="334"/>
        <v>14</v>
      </c>
      <c r="Z178" s="67">
        <f t="shared" si="335"/>
        <v>6</v>
      </c>
      <c r="AA178" s="72">
        <f t="shared" si="346"/>
        <v>1263</v>
      </c>
      <c r="AB178" s="72">
        <f t="shared" si="317"/>
        <v>1263</v>
      </c>
      <c r="AC178" s="72">
        <f t="shared" si="318"/>
        <v>1263</v>
      </c>
      <c r="AD178" s="72">
        <f t="shared" si="319"/>
        <v>1263</v>
      </c>
      <c r="AE178" s="72">
        <f t="shared" si="320"/>
        <v>1263</v>
      </c>
      <c r="AF178" s="72">
        <f t="shared" si="321"/>
        <v>1263</v>
      </c>
      <c r="AG178" s="72">
        <f t="shared" si="322"/>
        <v>1263</v>
      </c>
      <c r="AH178" s="72">
        <f t="shared" si="323"/>
        <v>1263</v>
      </c>
      <c r="AI178" s="67"/>
      <c r="AJ178" s="17"/>
      <c r="AK178" s="67">
        <f t="shared" si="336"/>
        <v>14</v>
      </c>
      <c r="AL178" s="67">
        <f t="shared" si="337"/>
        <v>6</v>
      </c>
      <c r="AM178" s="72">
        <f t="shared" si="347"/>
        <v>1263</v>
      </c>
      <c r="AN178" s="72">
        <f t="shared" si="324"/>
        <v>1263</v>
      </c>
      <c r="AO178" s="72">
        <f t="shared" si="325"/>
        <v>1263</v>
      </c>
      <c r="AP178" s="72">
        <f t="shared" si="326"/>
        <v>1263</v>
      </c>
      <c r="AQ178" s="72">
        <f t="shared" si="327"/>
        <v>1263</v>
      </c>
      <c r="AR178" s="72">
        <f t="shared" si="328"/>
        <v>1263</v>
      </c>
      <c r="AS178" s="72">
        <f t="shared" si="329"/>
        <v>1263</v>
      </c>
      <c r="AT178" s="72">
        <f t="shared" si="330"/>
        <v>1263</v>
      </c>
      <c r="AU178" s="67"/>
    </row>
    <row r="179" spans="1:47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67">
        <f t="shared" si="331"/>
        <v>13</v>
      </c>
      <c r="N179" s="67">
        <f t="shared" si="332"/>
        <v>7</v>
      </c>
      <c r="O179" s="72">
        <f t="shared" si="338"/>
        <v>1263</v>
      </c>
      <c r="P179" s="72">
        <f t="shared" si="339"/>
        <v>1263</v>
      </c>
      <c r="Q179" s="72">
        <f t="shared" si="340"/>
        <v>1263</v>
      </c>
      <c r="R179" s="72">
        <f t="shared" si="341"/>
        <v>1263</v>
      </c>
      <c r="S179" s="72">
        <f t="shared" si="342"/>
        <v>1263</v>
      </c>
      <c r="T179" s="72">
        <f t="shared" si="343"/>
        <v>1263</v>
      </c>
      <c r="U179" s="72">
        <f t="shared" si="344"/>
        <v>1263</v>
      </c>
      <c r="V179" s="72">
        <f t="shared" si="345"/>
        <v>1263</v>
      </c>
      <c r="W179" s="67"/>
      <c r="X179" s="17"/>
      <c r="Y179" s="67">
        <f t="shared" si="334"/>
        <v>13</v>
      </c>
      <c r="Z179" s="67">
        <f t="shared" si="335"/>
        <v>7</v>
      </c>
      <c r="AA179" s="72">
        <f t="shared" si="346"/>
        <v>1263</v>
      </c>
      <c r="AB179" s="72">
        <f t="shared" si="317"/>
        <v>1263</v>
      </c>
      <c r="AC179" s="72">
        <f t="shared" si="318"/>
        <v>1263</v>
      </c>
      <c r="AD179" s="72">
        <f t="shared" si="319"/>
        <v>1263</v>
      </c>
      <c r="AE179" s="72">
        <f t="shared" si="320"/>
        <v>1263</v>
      </c>
      <c r="AF179" s="72">
        <f t="shared" si="321"/>
        <v>1263</v>
      </c>
      <c r="AG179" s="72">
        <f t="shared" si="322"/>
        <v>1263</v>
      </c>
      <c r="AH179" s="72">
        <f t="shared" si="323"/>
        <v>1263</v>
      </c>
      <c r="AI179" s="67"/>
      <c r="AJ179" s="17"/>
      <c r="AK179" s="67">
        <f t="shared" si="336"/>
        <v>13</v>
      </c>
      <c r="AL179" s="67">
        <f t="shared" si="337"/>
        <v>7</v>
      </c>
      <c r="AM179" s="72">
        <f t="shared" si="347"/>
        <v>1263</v>
      </c>
      <c r="AN179" s="72">
        <f t="shared" si="324"/>
        <v>1263</v>
      </c>
      <c r="AO179" s="72">
        <f t="shared" si="325"/>
        <v>1263</v>
      </c>
      <c r="AP179" s="72">
        <f t="shared" si="326"/>
        <v>1263</v>
      </c>
      <c r="AQ179" s="72">
        <f t="shared" si="327"/>
        <v>1263</v>
      </c>
      <c r="AR179" s="72">
        <f t="shared" si="328"/>
        <v>1263</v>
      </c>
      <c r="AS179" s="72">
        <f t="shared" si="329"/>
        <v>1263</v>
      </c>
      <c r="AT179" s="72">
        <f t="shared" si="330"/>
        <v>1263</v>
      </c>
      <c r="AU179" s="67"/>
    </row>
    <row r="180" spans="1:47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67">
        <f t="shared" si="331"/>
        <v>12</v>
      </c>
      <c r="N180" s="67">
        <f t="shared" si="332"/>
        <v>8</v>
      </c>
      <c r="O180" s="72">
        <f t="shared" si="338"/>
        <v>1263</v>
      </c>
      <c r="P180" s="72">
        <f t="shared" si="339"/>
        <v>1263</v>
      </c>
      <c r="Q180" s="72">
        <f t="shared" si="340"/>
        <v>1263</v>
      </c>
      <c r="R180" s="72">
        <f t="shared" si="341"/>
        <v>1263</v>
      </c>
      <c r="S180" s="72">
        <f t="shared" si="342"/>
        <v>1263</v>
      </c>
      <c r="T180" s="72">
        <f t="shared" si="343"/>
        <v>1263</v>
      </c>
      <c r="U180" s="72">
        <f t="shared" si="344"/>
        <v>1263</v>
      </c>
      <c r="V180" s="72">
        <f t="shared" si="345"/>
        <v>1263</v>
      </c>
      <c r="W180" s="67"/>
      <c r="X180" s="17"/>
      <c r="Y180" s="67">
        <f t="shared" si="334"/>
        <v>12</v>
      </c>
      <c r="Z180" s="67">
        <f t="shared" si="335"/>
        <v>8</v>
      </c>
      <c r="AA180" s="72">
        <f t="shared" si="346"/>
        <v>1263</v>
      </c>
      <c r="AB180" s="72">
        <f t="shared" si="317"/>
        <v>1263</v>
      </c>
      <c r="AC180" s="72">
        <f t="shared" si="318"/>
        <v>1263</v>
      </c>
      <c r="AD180" s="72">
        <f t="shared" si="319"/>
        <v>1263</v>
      </c>
      <c r="AE180" s="72">
        <f t="shared" si="320"/>
        <v>1263</v>
      </c>
      <c r="AF180" s="72">
        <f t="shared" si="321"/>
        <v>1263</v>
      </c>
      <c r="AG180" s="72">
        <f t="shared" si="322"/>
        <v>1263</v>
      </c>
      <c r="AH180" s="72">
        <f t="shared" si="323"/>
        <v>1263</v>
      </c>
      <c r="AI180" s="67"/>
      <c r="AJ180" s="17"/>
      <c r="AK180" s="67">
        <f t="shared" si="336"/>
        <v>12</v>
      </c>
      <c r="AL180" s="67">
        <f t="shared" si="337"/>
        <v>8</v>
      </c>
      <c r="AM180" s="72">
        <f t="shared" si="347"/>
        <v>1263</v>
      </c>
      <c r="AN180" s="72">
        <f t="shared" si="324"/>
        <v>1263</v>
      </c>
      <c r="AO180" s="72">
        <f t="shared" si="325"/>
        <v>1263</v>
      </c>
      <c r="AP180" s="72">
        <f t="shared" si="326"/>
        <v>1263</v>
      </c>
      <c r="AQ180" s="72">
        <f t="shared" si="327"/>
        <v>1263</v>
      </c>
      <c r="AR180" s="72">
        <f t="shared" si="328"/>
        <v>1263</v>
      </c>
      <c r="AS180" s="72">
        <f t="shared" si="329"/>
        <v>1263</v>
      </c>
      <c r="AT180" s="72">
        <f t="shared" si="330"/>
        <v>1263</v>
      </c>
      <c r="AU180" s="67"/>
    </row>
    <row r="181" spans="1:47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67">
        <f t="shared" si="331"/>
        <v>11</v>
      </c>
      <c r="N181" s="67">
        <f t="shared" si="332"/>
        <v>9</v>
      </c>
      <c r="O181" s="72">
        <f t="shared" si="338"/>
        <v>1263</v>
      </c>
      <c r="P181" s="72">
        <f t="shared" si="339"/>
        <v>1263</v>
      </c>
      <c r="Q181" s="72">
        <f t="shared" si="340"/>
        <v>1263</v>
      </c>
      <c r="R181" s="72">
        <f t="shared" si="341"/>
        <v>1263</v>
      </c>
      <c r="S181" s="72">
        <f t="shared" si="342"/>
        <v>1263</v>
      </c>
      <c r="T181" s="72">
        <f t="shared" si="343"/>
        <v>1263</v>
      </c>
      <c r="U181" s="72">
        <f t="shared" si="344"/>
        <v>1263</v>
      </c>
      <c r="V181" s="72">
        <f t="shared" si="345"/>
        <v>1263</v>
      </c>
      <c r="W181" s="67"/>
      <c r="X181" s="17"/>
      <c r="Y181" s="67">
        <f t="shared" si="334"/>
        <v>11</v>
      </c>
      <c r="Z181" s="67">
        <f t="shared" si="335"/>
        <v>9</v>
      </c>
      <c r="AA181" s="72">
        <f t="shared" si="346"/>
        <v>1263</v>
      </c>
      <c r="AB181" s="72">
        <f t="shared" si="317"/>
        <v>1263</v>
      </c>
      <c r="AC181" s="72">
        <f t="shared" si="318"/>
        <v>1263</v>
      </c>
      <c r="AD181" s="72">
        <f t="shared" si="319"/>
        <v>1263</v>
      </c>
      <c r="AE181" s="72">
        <f t="shared" si="320"/>
        <v>1263</v>
      </c>
      <c r="AF181" s="72">
        <f t="shared" si="321"/>
        <v>1263</v>
      </c>
      <c r="AG181" s="72">
        <f t="shared" si="322"/>
        <v>1263</v>
      </c>
      <c r="AH181" s="72">
        <f t="shared" si="323"/>
        <v>1263</v>
      </c>
      <c r="AI181" s="67"/>
      <c r="AJ181" s="17"/>
      <c r="AK181" s="67">
        <f t="shared" si="336"/>
        <v>11</v>
      </c>
      <c r="AL181" s="67">
        <f t="shared" si="337"/>
        <v>9</v>
      </c>
      <c r="AM181" s="72">
        <f t="shared" si="347"/>
        <v>1263</v>
      </c>
      <c r="AN181" s="72">
        <f t="shared" si="324"/>
        <v>1263</v>
      </c>
      <c r="AO181" s="72">
        <f t="shared" si="325"/>
        <v>1263</v>
      </c>
      <c r="AP181" s="72">
        <f t="shared" si="326"/>
        <v>1263</v>
      </c>
      <c r="AQ181" s="72">
        <f t="shared" si="327"/>
        <v>1263</v>
      </c>
      <c r="AR181" s="72">
        <f t="shared" si="328"/>
        <v>1263</v>
      </c>
      <c r="AS181" s="72">
        <f t="shared" si="329"/>
        <v>1263</v>
      </c>
      <c r="AT181" s="72">
        <f t="shared" si="330"/>
        <v>1263</v>
      </c>
      <c r="AU181" s="67"/>
    </row>
    <row r="182" spans="1:47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67">
        <f t="shared" si="331"/>
        <v>10</v>
      </c>
      <c r="N182" s="67">
        <f t="shared" si="332"/>
        <v>10</v>
      </c>
      <c r="O182" s="72">
        <f t="shared" si="338"/>
        <v>1263</v>
      </c>
      <c r="P182" s="72">
        <f t="shared" si="339"/>
        <v>1263</v>
      </c>
      <c r="Q182" s="72">
        <f t="shared" si="340"/>
        <v>1263</v>
      </c>
      <c r="R182" s="72">
        <f t="shared" si="341"/>
        <v>1263</v>
      </c>
      <c r="S182" s="72">
        <f t="shared" si="342"/>
        <v>1263</v>
      </c>
      <c r="T182" s="72">
        <f t="shared" si="343"/>
        <v>1263</v>
      </c>
      <c r="U182" s="72">
        <f t="shared" si="344"/>
        <v>1263</v>
      </c>
      <c r="V182" s="72">
        <f t="shared" si="345"/>
        <v>1263</v>
      </c>
      <c r="W182" s="67"/>
      <c r="X182" s="17"/>
      <c r="Y182" s="67">
        <f t="shared" si="334"/>
        <v>10</v>
      </c>
      <c r="Z182" s="67">
        <f t="shared" si="335"/>
        <v>10</v>
      </c>
      <c r="AA182" s="72">
        <f t="shared" si="346"/>
        <v>1263</v>
      </c>
      <c r="AB182" s="72">
        <f t="shared" si="317"/>
        <v>1263</v>
      </c>
      <c r="AC182" s="72">
        <f t="shared" si="318"/>
        <v>1263</v>
      </c>
      <c r="AD182" s="72">
        <f t="shared" si="319"/>
        <v>1263</v>
      </c>
      <c r="AE182" s="72">
        <f t="shared" si="320"/>
        <v>1263</v>
      </c>
      <c r="AF182" s="72">
        <f t="shared" si="321"/>
        <v>1263</v>
      </c>
      <c r="AG182" s="72">
        <f t="shared" si="322"/>
        <v>1263</v>
      </c>
      <c r="AH182" s="72">
        <f t="shared" si="323"/>
        <v>1263</v>
      </c>
      <c r="AI182" s="67"/>
      <c r="AJ182" s="17"/>
      <c r="AK182" s="67">
        <f t="shared" si="336"/>
        <v>10</v>
      </c>
      <c r="AL182" s="67">
        <f t="shared" si="337"/>
        <v>10</v>
      </c>
      <c r="AM182" s="72">
        <f t="shared" si="347"/>
        <v>1263</v>
      </c>
      <c r="AN182" s="72">
        <f t="shared" si="324"/>
        <v>1263</v>
      </c>
      <c r="AO182" s="72">
        <f t="shared" si="325"/>
        <v>1263</v>
      </c>
      <c r="AP182" s="72">
        <f t="shared" si="326"/>
        <v>1263</v>
      </c>
      <c r="AQ182" s="72">
        <f t="shared" si="327"/>
        <v>1263</v>
      </c>
      <c r="AR182" s="72">
        <f t="shared" si="328"/>
        <v>1263</v>
      </c>
      <c r="AS182" s="72">
        <f t="shared" si="329"/>
        <v>1263</v>
      </c>
      <c r="AT182" s="72">
        <f t="shared" si="330"/>
        <v>1263</v>
      </c>
      <c r="AU182" s="67"/>
    </row>
    <row r="183" spans="1:47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67">
        <f t="shared" si="331"/>
        <v>9</v>
      </c>
      <c r="N183" s="67">
        <f t="shared" si="332"/>
        <v>11</v>
      </c>
      <c r="O183" s="72">
        <f t="shared" si="338"/>
        <v>1263</v>
      </c>
      <c r="P183" s="72">
        <f t="shared" si="339"/>
        <v>1263</v>
      </c>
      <c r="Q183" s="72">
        <f t="shared" si="340"/>
        <v>1263</v>
      </c>
      <c r="R183" s="72">
        <f t="shared" si="341"/>
        <v>1263</v>
      </c>
      <c r="S183" s="72">
        <f t="shared" si="342"/>
        <v>1263</v>
      </c>
      <c r="T183" s="72">
        <f t="shared" si="343"/>
        <v>1263</v>
      </c>
      <c r="U183" s="72">
        <f t="shared" si="344"/>
        <v>1263</v>
      </c>
      <c r="V183" s="72">
        <f t="shared" si="345"/>
        <v>1263</v>
      </c>
      <c r="W183" s="67"/>
      <c r="X183" s="17"/>
      <c r="Y183" s="67">
        <f t="shared" si="334"/>
        <v>9</v>
      </c>
      <c r="Z183" s="67">
        <f t="shared" si="335"/>
        <v>11</v>
      </c>
      <c r="AA183" s="72">
        <f t="shared" si="346"/>
        <v>1263</v>
      </c>
      <c r="AB183" s="72">
        <f t="shared" si="317"/>
        <v>1263</v>
      </c>
      <c r="AC183" s="72">
        <f t="shared" si="318"/>
        <v>1263</v>
      </c>
      <c r="AD183" s="72">
        <f t="shared" si="319"/>
        <v>1263</v>
      </c>
      <c r="AE183" s="72">
        <f t="shared" si="320"/>
        <v>1263</v>
      </c>
      <c r="AF183" s="72">
        <f t="shared" si="321"/>
        <v>1263</v>
      </c>
      <c r="AG183" s="72">
        <f t="shared" si="322"/>
        <v>1263</v>
      </c>
      <c r="AH183" s="72">
        <f t="shared" si="323"/>
        <v>1263</v>
      </c>
      <c r="AI183" s="67"/>
      <c r="AJ183" s="17"/>
      <c r="AK183" s="67">
        <f t="shared" si="336"/>
        <v>9</v>
      </c>
      <c r="AL183" s="67">
        <f t="shared" si="337"/>
        <v>11</v>
      </c>
      <c r="AM183" s="72">
        <f t="shared" si="347"/>
        <v>1263</v>
      </c>
      <c r="AN183" s="72">
        <f t="shared" si="324"/>
        <v>1263</v>
      </c>
      <c r="AO183" s="72">
        <f t="shared" si="325"/>
        <v>1263</v>
      </c>
      <c r="AP183" s="72">
        <f t="shared" si="326"/>
        <v>1263</v>
      </c>
      <c r="AQ183" s="72">
        <f t="shared" si="327"/>
        <v>1263</v>
      </c>
      <c r="AR183" s="72">
        <f t="shared" si="328"/>
        <v>1263</v>
      </c>
      <c r="AS183" s="72">
        <f t="shared" si="329"/>
        <v>1263</v>
      </c>
      <c r="AT183" s="72">
        <f t="shared" si="330"/>
        <v>1263</v>
      </c>
      <c r="AU183" s="67"/>
    </row>
    <row r="184" spans="1:47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67">
        <f t="shared" si="331"/>
        <v>8</v>
      </c>
      <c r="N184" s="67">
        <f t="shared" si="332"/>
        <v>12</v>
      </c>
      <c r="O184" s="72">
        <f t="shared" si="338"/>
        <v>1263</v>
      </c>
      <c r="P184" s="72">
        <f t="shared" si="339"/>
        <v>1263</v>
      </c>
      <c r="Q184" s="72">
        <f t="shared" si="340"/>
        <v>1263</v>
      </c>
      <c r="R184" s="72">
        <f t="shared" si="341"/>
        <v>1263</v>
      </c>
      <c r="S184" s="72">
        <f t="shared" si="342"/>
        <v>1263</v>
      </c>
      <c r="T184" s="72">
        <f t="shared" si="343"/>
        <v>1263</v>
      </c>
      <c r="U184" s="72">
        <f t="shared" si="344"/>
        <v>1263</v>
      </c>
      <c r="V184" s="72">
        <f t="shared" si="345"/>
        <v>1263</v>
      </c>
      <c r="W184" s="67"/>
      <c r="X184" s="17"/>
      <c r="Y184" s="67">
        <f t="shared" si="334"/>
        <v>8</v>
      </c>
      <c r="Z184" s="67">
        <f t="shared" si="335"/>
        <v>12</v>
      </c>
      <c r="AA184" s="72">
        <f t="shared" si="346"/>
        <v>1263</v>
      </c>
      <c r="AB184" s="72">
        <f t="shared" si="317"/>
        <v>1263</v>
      </c>
      <c r="AC184" s="72">
        <f t="shared" si="318"/>
        <v>1263</v>
      </c>
      <c r="AD184" s="72">
        <f t="shared" si="319"/>
        <v>1263</v>
      </c>
      <c r="AE184" s="72">
        <f t="shared" si="320"/>
        <v>1263</v>
      </c>
      <c r="AF184" s="72">
        <f t="shared" si="321"/>
        <v>1263</v>
      </c>
      <c r="AG184" s="72">
        <f t="shared" si="322"/>
        <v>1263</v>
      </c>
      <c r="AH184" s="72">
        <f t="shared" si="323"/>
        <v>1263</v>
      </c>
      <c r="AI184" s="67"/>
      <c r="AJ184" s="17"/>
      <c r="AK184" s="67">
        <f t="shared" si="336"/>
        <v>8</v>
      </c>
      <c r="AL184" s="67">
        <f t="shared" si="337"/>
        <v>12</v>
      </c>
      <c r="AM184" s="72">
        <f t="shared" si="347"/>
        <v>1263</v>
      </c>
      <c r="AN184" s="72">
        <f t="shared" si="324"/>
        <v>1263</v>
      </c>
      <c r="AO184" s="72">
        <f t="shared" si="325"/>
        <v>1263</v>
      </c>
      <c r="AP184" s="72">
        <f t="shared" si="326"/>
        <v>1263</v>
      </c>
      <c r="AQ184" s="72">
        <f t="shared" si="327"/>
        <v>1263</v>
      </c>
      <c r="AR184" s="72">
        <f t="shared" si="328"/>
        <v>1263</v>
      </c>
      <c r="AS184" s="72">
        <f t="shared" si="329"/>
        <v>1263</v>
      </c>
      <c r="AT184" s="72">
        <f t="shared" si="330"/>
        <v>1263</v>
      </c>
      <c r="AU184" s="67"/>
    </row>
    <row r="185" spans="1:47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67">
        <f t="shared" si="331"/>
        <v>7</v>
      </c>
      <c r="N185" s="67">
        <f t="shared" si="332"/>
        <v>13</v>
      </c>
      <c r="O185" s="72">
        <f t="shared" si="338"/>
        <v>1263</v>
      </c>
      <c r="P185" s="72">
        <f t="shared" si="339"/>
        <v>1263</v>
      </c>
      <c r="Q185" s="72">
        <f t="shared" si="340"/>
        <v>1263</v>
      </c>
      <c r="R185" s="72">
        <f t="shared" si="341"/>
        <v>1263</v>
      </c>
      <c r="S185" s="72">
        <f t="shared" si="342"/>
        <v>1263</v>
      </c>
      <c r="T185" s="72">
        <f t="shared" si="343"/>
        <v>1263</v>
      </c>
      <c r="U185" s="72">
        <f t="shared" si="344"/>
        <v>1263</v>
      </c>
      <c r="V185" s="72">
        <f t="shared" si="345"/>
        <v>1263</v>
      </c>
      <c r="W185" s="67"/>
      <c r="X185" s="17"/>
      <c r="Y185" s="67">
        <f t="shared" si="334"/>
        <v>7</v>
      </c>
      <c r="Z185" s="67">
        <f t="shared" si="335"/>
        <v>13</v>
      </c>
      <c r="AA185" s="72">
        <f t="shared" si="346"/>
        <v>1263</v>
      </c>
      <c r="AB185" s="72">
        <f t="shared" si="317"/>
        <v>1263</v>
      </c>
      <c r="AC185" s="72">
        <f t="shared" si="318"/>
        <v>1263</v>
      </c>
      <c r="AD185" s="72">
        <f t="shared" si="319"/>
        <v>1263</v>
      </c>
      <c r="AE185" s="72">
        <f t="shared" si="320"/>
        <v>1263</v>
      </c>
      <c r="AF185" s="72">
        <f t="shared" si="321"/>
        <v>1263</v>
      </c>
      <c r="AG185" s="72">
        <f t="shared" si="322"/>
        <v>1263</v>
      </c>
      <c r="AH185" s="72">
        <f t="shared" si="323"/>
        <v>1263</v>
      </c>
      <c r="AI185" s="67"/>
      <c r="AJ185" s="17"/>
      <c r="AK185" s="67">
        <f t="shared" si="336"/>
        <v>7</v>
      </c>
      <c r="AL185" s="67">
        <f t="shared" si="337"/>
        <v>13</v>
      </c>
      <c r="AM185" s="72">
        <f t="shared" si="347"/>
        <v>1263</v>
      </c>
      <c r="AN185" s="72">
        <f t="shared" si="324"/>
        <v>1263</v>
      </c>
      <c r="AO185" s="72">
        <f t="shared" si="325"/>
        <v>1263</v>
      </c>
      <c r="AP185" s="72">
        <f t="shared" si="326"/>
        <v>1263</v>
      </c>
      <c r="AQ185" s="72">
        <f t="shared" si="327"/>
        <v>1263</v>
      </c>
      <c r="AR185" s="72">
        <f t="shared" si="328"/>
        <v>1263</v>
      </c>
      <c r="AS185" s="72">
        <f t="shared" si="329"/>
        <v>1263</v>
      </c>
      <c r="AT185" s="72">
        <f t="shared" si="330"/>
        <v>1263</v>
      </c>
      <c r="AU185" s="67"/>
    </row>
    <row r="186" spans="1:47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67">
        <f t="shared" si="331"/>
        <v>6</v>
      </c>
      <c r="N186" s="67">
        <f t="shared" si="332"/>
        <v>14</v>
      </c>
      <c r="O186" s="72">
        <f t="shared" si="338"/>
        <v>1263</v>
      </c>
      <c r="P186" s="72">
        <f t="shared" si="339"/>
        <v>1263</v>
      </c>
      <c r="Q186" s="72">
        <f t="shared" si="340"/>
        <v>1263</v>
      </c>
      <c r="R186" s="72">
        <f t="shared" si="341"/>
        <v>1263</v>
      </c>
      <c r="S186" s="72">
        <f t="shared" si="342"/>
        <v>1263</v>
      </c>
      <c r="T186" s="72">
        <f t="shared" si="343"/>
        <v>1263</v>
      </c>
      <c r="U186" s="72">
        <f t="shared" si="344"/>
        <v>1263</v>
      </c>
      <c r="V186" s="72">
        <f t="shared" si="345"/>
        <v>1263</v>
      </c>
      <c r="W186" s="67"/>
      <c r="X186" s="17"/>
      <c r="Y186" s="67">
        <f t="shared" si="334"/>
        <v>6</v>
      </c>
      <c r="Z186" s="67">
        <f t="shared" si="335"/>
        <v>14</v>
      </c>
      <c r="AA186" s="72">
        <f t="shared" si="346"/>
        <v>1263</v>
      </c>
      <c r="AB186" s="72">
        <f t="shared" si="317"/>
        <v>1263</v>
      </c>
      <c r="AC186" s="72">
        <f t="shared" si="318"/>
        <v>1263</v>
      </c>
      <c r="AD186" s="72">
        <f t="shared" si="319"/>
        <v>1263</v>
      </c>
      <c r="AE186" s="72">
        <f t="shared" si="320"/>
        <v>1263</v>
      </c>
      <c r="AF186" s="72">
        <f t="shared" si="321"/>
        <v>1263</v>
      </c>
      <c r="AG186" s="72">
        <f t="shared" si="322"/>
        <v>1263</v>
      </c>
      <c r="AH186" s="72">
        <f t="shared" si="323"/>
        <v>1263</v>
      </c>
      <c r="AI186" s="67"/>
      <c r="AJ186" s="17"/>
      <c r="AK186" s="67">
        <f t="shared" si="336"/>
        <v>6</v>
      </c>
      <c r="AL186" s="67">
        <f t="shared" si="337"/>
        <v>14</v>
      </c>
      <c r="AM186" s="72">
        <f t="shared" si="347"/>
        <v>1263</v>
      </c>
      <c r="AN186" s="72">
        <f t="shared" si="324"/>
        <v>1263</v>
      </c>
      <c r="AO186" s="72">
        <f t="shared" si="325"/>
        <v>1263</v>
      </c>
      <c r="AP186" s="72">
        <f t="shared" si="326"/>
        <v>1263</v>
      </c>
      <c r="AQ186" s="72">
        <f t="shared" si="327"/>
        <v>1263</v>
      </c>
      <c r="AR186" s="72">
        <f t="shared" si="328"/>
        <v>1263</v>
      </c>
      <c r="AS186" s="72">
        <f t="shared" si="329"/>
        <v>1263</v>
      </c>
      <c r="AT186" s="72">
        <f t="shared" si="330"/>
        <v>1263</v>
      </c>
      <c r="AU186" s="67"/>
    </row>
    <row r="187" spans="1:4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67">
        <f t="shared" si="331"/>
        <v>5</v>
      </c>
      <c r="N187" s="67">
        <f t="shared" si="332"/>
        <v>15</v>
      </c>
      <c r="O187" s="72">
        <f t="shared" si="338"/>
        <v>1263</v>
      </c>
      <c r="P187" s="72">
        <f t="shared" si="339"/>
        <v>1263</v>
      </c>
      <c r="Q187" s="72">
        <f t="shared" si="340"/>
        <v>1263</v>
      </c>
      <c r="R187" s="72">
        <f t="shared" si="341"/>
        <v>1263</v>
      </c>
      <c r="S187" s="72">
        <f t="shared" si="342"/>
        <v>1263</v>
      </c>
      <c r="T187" s="72">
        <f t="shared" si="343"/>
        <v>1263</v>
      </c>
      <c r="U187" s="72">
        <f t="shared" si="344"/>
        <v>1263</v>
      </c>
      <c r="V187" s="72">
        <f t="shared" si="345"/>
        <v>1263</v>
      </c>
      <c r="W187" s="67"/>
      <c r="X187" s="17"/>
      <c r="Y187" s="67">
        <f t="shared" si="334"/>
        <v>5</v>
      </c>
      <c r="Z187" s="67">
        <f t="shared" si="335"/>
        <v>15</v>
      </c>
      <c r="AA187" s="72">
        <f t="shared" si="346"/>
        <v>1263</v>
      </c>
      <c r="AB187" s="72">
        <f t="shared" si="317"/>
        <v>1263</v>
      </c>
      <c r="AC187" s="72">
        <f t="shared" si="318"/>
        <v>1263</v>
      </c>
      <c r="AD187" s="72">
        <f t="shared" si="319"/>
        <v>1263</v>
      </c>
      <c r="AE187" s="72">
        <f t="shared" si="320"/>
        <v>1263</v>
      </c>
      <c r="AF187" s="72">
        <f t="shared" si="321"/>
        <v>1263</v>
      </c>
      <c r="AG187" s="72">
        <f t="shared" si="322"/>
        <v>1263</v>
      </c>
      <c r="AH187" s="72">
        <f t="shared" si="323"/>
        <v>1263</v>
      </c>
      <c r="AI187" s="67"/>
      <c r="AJ187" s="17"/>
      <c r="AK187" s="67">
        <f t="shared" si="336"/>
        <v>5</v>
      </c>
      <c r="AL187" s="67">
        <f t="shared" si="337"/>
        <v>15</v>
      </c>
      <c r="AM187" s="72">
        <f t="shared" si="347"/>
        <v>1263</v>
      </c>
      <c r="AN187" s="72">
        <f t="shared" si="324"/>
        <v>1263</v>
      </c>
      <c r="AO187" s="72">
        <f t="shared" si="325"/>
        <v>1263</v>
      </c>
      <c r="AP187" s="72">
        <f t="shared" si="326"/>
        <v>1263</v>
      </c>
      <c r="AQ187" s="72">
        <f t="shared" si="327"/>
        <v>1263</v>
      </c>
      <c r="AR187" s="72">
        <f t="shared" si="328"/>
        <v>1263</v>
      </c>
      <c r="AS187" s="72">
        <f t="shared" si="329"/>
        <v>1263</v>
      </c>
      <c r="AT187" s="72">
        <f t="shared" si="330"/>
        <v>1263</v>
      </c>
      <c r="AU187" s="67"/>
    </row>
    <row r="188" spans="1:47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67">
        <f t="shared" si="331"/>
        <v>4</v>
      </c>
      <c r="N188" s="67">
        <f t="shared" si="332"/>
        <v>16</v>
      </c>
      <c r="O188" s="72">
        <f t="shared" si="338"/>
        <v>1263</v>
      </c>
      <c r="P188" s="72">
        <f t="shared" si="339"/>
        <v>1263</v>
      </c>
      <c r="Q188" s="72">
        <f t="shared" si="340"/>
        <v>1263</v>
      </c>
      <c r="R188" s="72">
        <f t="shared" si="341"/>
        <v>1263</v>
      </c>
      <c r="S188" s="72">
        <f t="shared" si="342"/>
        <v>1263</v>
      </c>
      <c r="T188" s="72">
        <f t="shared" si="343"/>
        <v>1263</v>
      </c>
      <c r="U188" s="72">
        <f t="shared" si="344"/>
        <v>1263</v>
      </c>
      <c r="V188" s="72">
        <f t="shared" si="345"/>
        <v>1263</v>
      </c>
      <c r="W188" s="67"/>
      <c r="X188" s="17"/>
      <c r="Y188" s="67">
        <f t="shared" si="334"/>
        <v>4</v>
      </c>
      <c r="Z188" s="67">
        <f t="shared" si="335"/>
        <v>16</v>
      </c>
      <c r="AA188" s="72">
        <f t="shared" si="346"/>
        <v>1263</v>
      </c>
      <c r="AB188" s="72">
        <f t="shared" si="317"/>
        <v>1263</v>
      </c>
      <c r="AC188" s="72">
        <f t="shared" si="318"/>
        <v>1263</v>
      </c>
      <c r="AD188" s="72">
        <f t="shared" si="319"/>
        <v>1263</v>
      </c>
      <c r="AE188" s="72">
        <f t="shared" si="320"/>
        <v>1263</v>
      </c>
      <c r="AF188" s="72">
        <f t="shared" si="321"/>
        <v>1263</v>
      </c>
      <c r="AG188" s="72">
        <f t="shared" si="322"/>
        <v>1263</v>
      </c>
      <c r="AH188" s="72">
        <f t="shared" si="323"/>
        <v>1263</v>
      </c>
      <c r="AI188" s="67"/>
      <c r="AJ188" s="17"/>
      <c r="AK188" s="67">
        <f t="shared" si="336"/>
        <v>4</v>
      </c>
      <c r="AL188" s="67">
        <f t="shared" si="337"/>
        <v>16</v>
      </c>
      <c r="AM188" s="72">
        <f t="shared" si="347"/>
        <v>1263</v>
      </c>
      <c r="AN188" s="72">
        <f t="shared" si="324"/>
        <v>1263</v>
      </c>
      <c r="AO188" s="72">
        <f t="shared" si="325"/>
        <v>1263</v>
      </c>
      <c r="AP188" s="72">
        <f t="shared" si="326"/>
        <v>1263</v>
      </c>
      <c r="AQ188" s="72">
        <f t="shared" si="327"/>
        <v>1263</v>
      </c>
      <c r="AR188" s="72">
        <f t="shared" si="328"/>
        <v>1263</v>
      </c>
      <c r="AS188" s="72">
        <f t="shared" si="329"/>
        <v>1263</v>
      </c>
      <c r="AT188" s="72">
        <f t="shared" si="330"/>
        <v>1263</v>
      </c>
      <c r="AU188" s="67"/>
    </row>
    <row r="189" spans="1:47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67">
        <f t="shared" si="331"/>
        <v>3</v>
      </c>
      <c r="N189" s="67">
        <f t="shared" si="332"/>
        <v>17</v>
      </c>
      <c r="O189" s="72">
        <f t="shared" si="338"/>
        <v>1263</v>
      </c>
      <c r="P189" s="72">
        <f t="shared" si="339"/>
        <v>1263</v>
      </c>
      <c r="Q189" s="72">
        <f t="shared" si="340"/>
        <v>1263</v>
      </c>
      <c r="R189" s="72">
        <f t="shared" si="341"/>
        <v>1263</v>
      </c>
      <c r="S189" s="72">
        <f t="shared" si="342"/>
        <v>1263</v>
      </c>
      <c r="T189" s="72">
        <f t="shared" si="343"/>
        <v>1263</v>
      </c>
      <c r="U189" s="72">
        <f t="shared" si="344"/>
        <v>1263</v>
      </c>
      <c r="V189" s="72">
        <f t="shared" si="345"/>
        <v>1263</v>
      </c>
      <c r="W189" s="67"/>
      <c r="X189" s="17"/>
      <c r="Y189" s="67">
        <f t="shared" si="334"/>
        <v>3</v>
      </c>
      <c r="Z189" s="67">
        <f t="shared" si="335"/>
        <v>17</v>
      </c>
      <c r="AA189" s="72">
        <f t="shared" si="346"/>
        <v>1263</v>
      </c>
      <c r="AB189" s="72">
        <f t="shared" si="317"/>
        <v>1263</v>
      </c>
      <c r="AC189" s="72">
        <f t="shared" si="318"/>
        <v>1263</v>
      </c>
      <c r="AD189" s="72">
        <f t="shared" si="319"/>
        <v>1263</v>
      </c>
      <c r="AE189" s="72">
        <f t="shared" si="320"/>
        <v>1263</v>
      </c>
      <c r="AF189" s="72">
        <f t="shared" si="321"/>
        <v>1263</v>
      </c>
      <c r="AG189" s="72">
        <f t="shared" si="322"/>
        <v>1263</v>
      </c>
      <c r="AH189" s="72">
        <f t="shared" si="323"/>
        <v>1263</v>
      </c>
      <c r="AI189" s="67"/>
      <c r="AJ189" s="17"/>
      <c r="AK189" s="67">
        <f t="shared" si="336"/>
        <v>3</v>
      </c>
      <c r="AL189" s="67">
        <f t="shared" si="337"/>
        <v>17</v>
      </c>
      <c r="AM189" s="72">
        <f t="shared" si="347"/>
        <v>1263</v>
      </c>
      <c r="AN189" s="72">
        <f t="shared" si="324"/>
        <v>1263</v>
      </c>
      <c r="AO189" s="72">
        <f t="shared" si="325"/>
        <v>1263</v>
      </c>
      <c r="AP189" s="72">
        <f t="shared" si="326"/>
        <v>1263</v>
      </c>
      <c r="AQ189" s="72">
        <f t="shared" si="327"/>
        <v>1263</v>
      </c>
      <c r="AR189" s="72">
        <f t="shared" si="328"/>
        <v>1263</v>
      </c>
      <c r="AS189" s="72">
        <f t="shared" si="329"/>
        <v>1263</v>
      </c>
      <c r="AT189" s="72">
        <f t="shared" si="330"/>
        <v>1263</v>
      </c>
      <c r="AU189" s="67"/>
    </row>
    <row r="190" spans="1:47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67">
        <f t="shared" si="331"/>
        <v>2</v>
      </c>
      <c r="N190" s="67">
        <f t="shared" si="332"/>
        <v>18</v>
      </c>
      <c r="O190" s="72">
        <f t="shared" si="338"/>
        <v>1263</v>
      </c>
      <c r="P190" s="72">
        <f t="shared" si="339"/>
        <v>1263</v>
      </c>
      <c r="Q190" s="72">
        <f t="shared" si="340"/>
        <v>1263</v>
      </c>
      <c r="R190" s="72">
        <f t="shared" si="341"/>
        <v>1263</v>
      </c>
      <c r="S190" s="72">
        <f t="shared" si="342"/>
        <v>1263</v>
      </c>
      <c r="T190" s="72">
        <f t="shared" si="343"/>
        <v>1263</v>
      </c>
      <c r="U190" s="72">
        <f t="shared" si="344"/>
        <v>1263</v>
      </c>
      <c r="V190" s="72">
        <f t="shared" si="345"/>
        <v>1263</v>
      </c>
      <c r="W190" s="67"/>
      <c r="X190" s="17"/>
      <c r="Y190" s="67">
        <f t="shared" si="334"/>
        <v>2</v>
      </c>
      <c r="Z190" s="67">
        <f t="shared" si="335"/>
        <v>18</v>
      </c>
      <c r="AA190" s="72">
        <f t="shared" si="346"/>
        <v>1263</v>
      </c>
      <c r="AB190" s="72">
        <f t="shared" si="317"/>
        <v>1263</v>
      </c>
      <c r="AC190" s="72">
        <f t="shared" si="318"/>
        <v>1263</v>
      </c>
      <c r="AD190" s="72">
        <f t="shared" si="319"/>
        <v>1263</v>
      </c>
      <c r="AE190" s="72">
        <f t="shared" si="320"/>
        <v>1263</v>
      </c>
      <c r="AF190" s="72">
        <f t="shared" si="321"/>
        <v>1263</v>
      </c>
      <c r="AG190" s="72">
        <f t="shared" si="322"/>
        <v>1263</v>
      </c>
      <c r="AH190" s="72">
        <f t="shared" si="323"/>
        <v>1263</v>
      </c>
      <c r="AI190" s="67"/>
      <c r="AJ190" s="17"/>
      <c r="AK190" s="67">
        <f t="shared" si="336"/>
        <v>2</v>
      </c>
      <c r="AL190" s="67">
        <f t="shared" si="337"/>
        <v>18</v>
      </c>
      <c r="AM190" s="72">
        <f t="shared" si="347"/>
        <v>1263</v>
      </c>
      <c r="AN190" s="72">
        <f t="shared" si="324"/>
        <v>1263</v>
      </c>
      <c r="AO190" s="72">
        <f t="shared" si="325"/>
        <v>1263</v>
      </c>
      <c r="AP190" s="72">
        <f t="shared" si="326"/>
        <v>1263</v>
      </c>
      <c r="AQ190" s="72">
        <f t="shared" si="327"/>
        <v>1263</v>
      </c>
      <c r="AR190" s="72">
        <f t="shared" si="328"/>
        <v>1263</v>
      </c>
      <c r="AS190" s="72">
        <f t="shared" si="329"/>
        <v>1263</v>
      </c>
      <c r="AT190" s="72">
        <f t="shared" si="330"/>
        <v>1263</v>
      </c>
      <c r="AU190" s="67"/>
    </row>
    <row r="191" spans="1:47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67">
        <f t="shared" si="331"/>
        <v>1</v>
      </c>
      <c r="N191" s="67">
        <f t="shared" si="332"/>
        <v>19</v>
      </c>
      <c r="O191" s="72">
        <f t="shared" si="338"/>
        <v>1263</v>
      </c>
      <c r="P191" s="72">
        <f t="shared" si="339"/>
        <v>1263</v>
      </c>
      <c r="Q191" s="72">
        <f t="shared" si="340"/>
        <v>1263</v>
      </c>
      <c r="R191" s="72">
        <f t="shared" si="341"/>
        <v>1263</v>
      </c>
      <c r="S191" s="72">
        <f t="shared" si="342"/>
        <v>1263</v>
      </c>
      <c r="T191" s="72">
        <f t="shared" si="343"/>
        <v>1263</v>
      </c>
      <c r="U191" s="72">
        <f t="shared" si="344"/>
        <v>1263</v>
      </c>
      <c r="V191" s="72">
        <f t="shared" si="345"/>
        <v>1263</v>
      </c>
      <c r="W191" s="67"/>
      <c r="X191" s="17"/>
      <c r="Y191" s="67">
        <f t="shared" si="334"/>
        <v>1</v>
      </c>
      <c r="Z191" s="67">
        <f t="shared" si="335"/>
        <v>19</v>
      </c>
      <c r="AA191" s="72">
        <f t="shared" si="346"/>
        <v>1263</v>
      </c>
      <c r="AB191" s="72">
        <f t="shared" si="317"/>
        <v>1263</v>
      </c>
      <c r="AC191" s="72">
        <f t="shared" si="318"/>
        <v>1263</v>
      </c>
      <c r="AD191" s="72">
        <f t="shared" si="319"/>
        <v>1263</v>
      </c>
      <c r="AE191" s="72">
        <f t="shared" si="320"/>
        <v>1263</v>
      </c>
      <c r="AF191" s="72">
        <f t="shared" si="321"/>
        <v>1263</v>
      </c>
      <c r="AG191" s="72">
        <f t="shared" si="322"/>
        <v>1263</v>
      </c>
      <c r="AH191" s="72">
        <f t="shared" si="323"/>
        <v>1263</v>
      </c>
      <c r="AI191" s="67"/>
      <c r="AJ191" s="17"/>
      <c r="AK191" s="67">
        <f t="shared" si="336"/>
        <v>1</v>
      </c>
      <c r="AL191" s="67">
        <f t="shared" si="337"/>
        <v>19</v>
      </c>
      <c r="AM191" s="72">
        <f t="shared" si="347"/>
        <v>1263</v>
      </c>
      <c r="AN191" s="72">
        <f t="shared" si="324"/>
        <v>1263</v>
      </c>
      <c r="AO191" s="72">
        <f t="shared" si="325"/>
        <v>1263</v>
      </c>
      <c r="AP191" s="72">
        <f t="shared" si="326"/>
        <v>1263</v>
      </c>
      <c r="AQ191" s="72">
        <f t="shared" si="327"/>
        <v>1263</v>
      </c>
      <c r="AR191" s="72">
        <f t="shared" si="328"/>
        <v>1263</v>
      </c>
      <c r="AS191" s="72">
        <f t="shared" si="329"/>
        <v>1263</v>
      </c>
      <c r="AT191" s="72">
        <f t="shared" si="330"/>
        <v>1263</v>
      </c>
      <c r="AU191" s="67"/>
    </row>
    <row r="192" spans="1:47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69" t="s">
        <v>17</v>
      </c>
      <c r="N192" s="67">
        <f t="shared" si="332"/>
        <v>20</v>
      </c>
      <c r="O192" s="72">
        <f>C30-C30</f>
        <v>0</v>
      </c>
      <c r="P192" s="72">
        <f t="shared" ref="P192:V192" si="348">D30-D30</f>
        <v>0</v>
      </c>
      <c r="Q192" s="72">
        <f t="shared" si="348"/>
        <v>0</v>
      </c>
      <c r="R192" s="72">
        <f t="shared" si="348"/>
        <v>0</v>
      </c>
      <c r="S192" s="72">
        <f t="shared" si="348"/>
        <v>0</v>
      </c>
      <c r="T192" s="72">
        <f t="shared" si="348"/>
        <v>0</v>
      </c>
      <c r="U192" s="72">
        <f t="shared" si="348"/>
        <v>0</v>
      </c>
      <c r="V192" s="72">
        <f t="shared" si="348"/>
        <v>0</v>
      </c>
      <c r="W192" s="67"/>
      <c r="X192" s="17"/>
      <c r="Y192" s="69" t="s">
        <v>17</v>
      </c>
      <c r="Z192" s="67">
        <f t="shared" si="335"/>
        <v>20</v>
      </c>
      <c r="AA192" s="72">
        <f>O30-O30</f>
        <v>0</v>
      </c>
      <c r="AB192" s="72">
        <f t="shared" ref="AB192" si="349">P30-P30</f>
        <v>0</v>
      </c>
      <c r="AC192" s="72">
        <f t="shared" ref="AC192" si="350">Q30-Q30</f>
        <v>0</v>
      </c>
      <c r="AD192" s="72">
        <f t="shared" ref="AD192" si="351">R30-R30</f>
        <v>0</v>
      </c>
      <c r="AE192" s="72">
        <f t="shared" ref="AE192" si="352">S30-S30</f>
        <v>0</v>
      </c>
      <c r="AF192" s="72">
        <f t="shared" ref="AF192" si="353">T30-T30</f>
        <v>0</v>
      </c>
      <c r="AG192" s="72">
        <f t="shared" ref="AG192" si="354">U30-U30</f>
        <v>0</v>
      </c>
      <c r="AH192" s="72">
        <f t="shared" ref="AH192" si="355">V30-V30</f>
        <v>0</v>
      </c>
      <c r="AI192" s="67"/>
      <c r="AJ192" s="17"/>
      <c r="AK192" s="69" t="s">
        <v>17</v>
      </c>
      <c r="AL192" s="67">
        <f t="shared" si="337"/>
        <v>20</v>
      </c>
      <c r="AM192" s="72">
        <f>AA30-AA30</f>
        <v>0</v>
      </c>
      <c r="AN192" s="72">
        <f t="shared" ref="AN192" si="356">AB30-AB30</f>
        <v>0</v>
      </c>
      <c r="AO192" s="72">
        <f t="shared" ref="AO192" si="357">AC30-AC30</f>
        <v>0</v>
      </c>
      <c r="AP192" s="72">
        <f t="shared" ref="AP192" si="358">AD30-AD30</f>
        <v>0</v>
      </c>
      <c r="AQ192" s="72">
        <f t="shared" ref="AQ192" si="359">AE30-AE30</f>
        <v>0</v>
      </c>
      <c r="AR192" s="72">
        <f t="shared" ref="AR192" si="360">AF30-AF30</f>
        <v>0</v>
      </c>
      <c r="AS192" s="72">
        <f t="shared" ref="AS192" si="361">AG30-AG30</f>
        <v>0</v>
      </c>
      <c r="AT192" s="72">
        <f t="shared" ref="AT192" si="362">AH30-AH30</f>
        <v>0</v>
      </c>
      <c r="AU192" s="67"/>
    </row>
    <row r="193" spans="1:47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67"/>
      <c r="N193" s="67"/>
      <c r="O193" s="72"/>
      <c r="P193" s="72"/>
      <c r="Q193" s="72"/>
      <c r="R193" s="72"/>
      <c r="S193" s="72"/>
      <c r="T193" s="72"/>
      <c r="U193" s="72"/>
      <c r="V193" s="72"/>
      <c r="W193" s="67"/>
      <c r="X193" s="17"/>
      <c r="Y193" s="67"/>
      <c r="Z193" s="67"/>
      <c r="AA193" s="72"/>
      <c r="AB193" s="72"/>
      <c r="AC193" s="72"/>
      <c r="AD193" s="72"/>
      <c r="AE193" s="72"/>
      <c r="AF193" s="72"/>
      <c r="AG193" s="72"/>
      <c r="AH193" s="72"/>
      <c r="AI193" s="67"/>
      <c r="AJ193" s="17"/>
      <c r="AK193" s="67"/>
      <c r="AL193" s="67"/>
      <c r="AM193" s="72"/>
      <c r="AN193" s="72"/>
      <c r="AO193" s="72"/>
      <c r="AP193" s="72"/>
      <c r="AQ193" s="72"/>
      <c r="AR193" s="72"/>
      <c r="AS193" s="72"/>
      <c r="AT193" s="72"/>
      <c r="AU193" s="67"/>
    </row>
    <row r="194" spans="1:47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67"/>
      <c r="N194" s="67"/>
      <c r="O194" s="72"/>
      <c r="P194" s="72"/>
      <c r="Q194" s="72"/>
      <c r="R194" s="72"/>
      <c r="S194" s="72"/>
      <c r="T194" s="72"/>
      <c r="U194" s="72"/>
      <c r="V194" s="72"/>
      <c r="W194" s="67"/>
      <c r="X194" s="17"/>
      <c r="Y194" s="67"/>
      <c r="Z194" s="67"/>
      <c r="AA194" s="72"/>
      <c r="AB194" s="72"/>
      <c r="AC194" s="72"/>
      <c r="AD194" s="72"/>
      <c r="AE194" s="72"/>
      <c r="AF194" s="72"/>
      <c r="AG194" s="72"/>
      <c r="AH194" s="72"/>
      <c r="AI194" s="67"/>
      <c r="AJ194" s="17"/>
      <c r="AK194" s="67"/>
      <c r="AL194" s="67"/>
      <c r="AM194" s="72"/>
      <c r="AN194" s="72"/>
      <c r="AO194" s="72"/>
      <c r="AP194" s="72"/>
      <c r="AQ194" s="72"/>
      <c r="AR194" s="72"/>
      <c r="AS194" s="72"/>
      <c r="AT194" s="72"/>
      <c r="AU194" s="67"/>
    </row>
    <row r="195" spans="1:47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67"/>
      <c r="N195" s="67"/>
      <c r="O195" s="72"/>
      <c r="P195" s="72"/>
      <c r="Q195" s="72"/>
      <c r="R195" s="72"/>
      <c r="S195" s="72"/>
      <c r="T195" s="72"/>
      <c r="U195" s="72"/>
      <c r="V195" s="72"/>
      <c r="W195" s="67"/>
      <c r="X195" s="17"/>
      <c r="Y195" s="67"/>
      <c r="Z195" s="67"/>
      <c r="AA195" s="72"/>
      <c r="AB195" s="72"/>
      <c r="AC195" s="72"/>
      <c r="AD195" s="72"/>
      <c r="AE195" s="72"/>
      <c r="AF195" s="72"/>
      <c r="AG195" s="72"/>
      <c r="AH195" s="72"/>
      <c r="AI195" s="67"/>
      <c r="AJ195" s="17"/>
      <c r="AK195" s="67"/>
      <c r="AL195" s="67"/>
      <c r="AM195" s="72"/>
      <c r="AN195" s="72"/>
      <c r="AO195" s="72"/>
      <c r="AP195" s="72"/>
      <c r="AQ195" s="72"/>
      <c r="AR195" s="72"/>
      <c r="AS195" s="72"/>
      <c r="AT195" s="72"/>
      <c r="AU195" s="67"/>
    </row>
    <row r="196" spans="1:47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67"/>
      <c r="N196" s="67"/>
      <c r="O196" s="72"/>
      <c r="P196" s="72"/>
      <c r="Q196" s="72"/>
      <c r="R196" s="72"/>
      <c r="S196" s="72"/>
      <c r="T196" s="72"/>
      <c r="U196" s="72"/>
      <c r="V196" s="72"/>
      <c r="W196" s="67"/>
      <c r="X196" s="17"/>
      <c r="Y196" s="67"/>
      <c r="Z196" s="67"/>
      <c r="AA196" s="72"/>
      <c r="AB196" s="72"/>
      <c r="AC196" s="72"/>
      <c r="AD196" s="72"/>
      <c r="AE196" s="72"/>
      <c r="AF196" s="72"/>
      <c r="AG196" s="72"/>
      <c r="AH196" s="72"/>
      <c r="AI196" s="67"/>
      <c r="AJ196" s="17"/>
      <c r="AK196" s="67"/>
      <c r="AL196" s="67"/>
      <c r="AM196" s="72"/>
      <c r="AN196" s="72"/>
      <c r="AO196" s="72"/>
      <c r="AP196" s="72"/>
      <c r="AQ196" s="72"/>
      <c r="AR196" s="72"/>
      <c r="AS196" s="72"/>
      <c r="AT196" s="72"/>
      <c r="AU196" s="67"/>
    </row>
    <row r="197" spans="1:4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67"/>
      <c r="N197" s="67"/>
      <c r="O197" s="72"/>
      <c r="P197" s="72"/>
      <c r="Q197" s="72"/>
      <c r="R197" s="72"/>
      <c r="S197" s="72"/>
      <c r="T197" s="72"/>
      <c r="U197" s="72"/>
      <c r="V197" s="72"/>
      <c r="W197" s="67"/>
      <c r="X197" s="17"/>
      <c r="Y197" s="67"/>
      <c r="Z197" s="67"/>
      <c r="AA197" s="72"/>
      <c r="AB197" s="72"/>
      <c r="AC197" s="72"/>
      <c r="AD197" s="72"/>
      <c r="AE197" s="72"/>
      <c r="AF197" s="72"/>
      <c r="AG197" s="72"/>
      <c r="AH197" s="72"/>
      <c r="AI197" s="67"/>
      <c r="AJ197" s="17"/>
      <c r="AK197" s="67"/>
      <c r="AL197" s="67"/>
      <c r="AM197" s="72"/>
      <c r="AN197" s="72"/>
      <c r="AO197" s="72"/>
      <c r="AP197" s="72"/>
      <c r="AQ197" s="72"/>
      <c r="AR197" s="72"/>
      <c r="AS197" s="72"/>
      <c r="AT197" s="72"/>
      <c r="AU197" s="67"/>
    </row>
    <row r="198" spans="1:47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67"/>
      <c r="N198" s="67"/>
      <c r="O198" s="72"/>
      <c r="P198" s="72"/>
      <c r="Q198" s="72"/>
      <c r="R198" s="72"/>
      <c r="S198" s="72"/>
      <c r="T198" s="72"/>
      <c r="U198" s="72"/>
      <c r="V198" s="72"/>
      <c r="W198" s="67"/>
      <c r="X198" s="17"/>
      <c r="Y198" s="67"/>
      <c r="Z198" s="67"/>
      <c r="AA198" s="72"/>
      <c r="AB198" s="72"/>
      <c r="AC198" s="72"/>
      <c r="AD198" s="72"/>
      <c r="AE198" s="72"/>
      <c r="AF198" s="72"/>
      <c r="AG198" s="72"/>
      <c r="AH198" s="72"/>
      <c r="AI198" s="67"/>
      <c r="AJ198" s="17"/>
      <c r="AK198" s="67"/>
      <c r="AL198" s="67"/>
      <c r="AM198" s="72"/>
      <c r="AN198" s="72"/>
      <c r="AO198" s="72"/>
      <c r="AP198" s="72"/>
      <c r="AQ198" s="72"/>
      <c r="AR198" s="72"/>
      <c r="AS198" s="72"/>
      <c r="AT198" s="72"/>
      <c r="AU198" s="67"/>
    </row>
    <row r="199" spans="1:47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67"/>
      <c r="N199" s="67"/>
      <c r="O199" s="72"/>
      <c r="P199" s="72"/>
      <c r="Q199" s="72"/>
      <c r="R199" s="72"/>
      <c r="S199" s="72"/>
      <c r="T199" s="72"/>
      <c r="U199" s="72"/>
      <c r="V199" s="72"/>
      <c r="W199" s="67"/>
      <c r="X199" s="17"/>
      <c r="Y199" s="67"/>
      <c r="Z199" s="67"/>
      <c r="AA199" s="72"/>
      <c r="AB199" s="72"/>
      <c r="AC199" s="72"/>
      <c r="AD199" s="72"/>
      <c r="AE199" s="72"/>
      <c r="AF199" s="72"/>
      <c r="AG199" s="72"/>
      <c r="AH199" s="72"/>
      <c r="AI199" s="67"/>
      <c r="AJ199" s="17"/>
      <c r="AK199" s="67"/>
      <c r="AL199" s="67"/>
      <c r="AM199" s="72"/>
      <c r="AN199" s="72"/>
      <c r="AO199" s="72"/>
      <c r="AP199" s="72"/>
      <c r="AQ199" s="72"/>
      <c r="AR199" s="72"/>
      <c r="AS199" s="72"/>
      <c r="AT199" s="72"/>
      <c r="AU199" s="67"/>
    </row>
    <row r="200" spans="1:47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67"/>
      <c r="N200" s="67"/>
      <c r="O200" s="72"/>
      <c r="P200" s="72"/>
      <c r="Q200" s="72"/>
      <c r="R200" s="72"/>
      <c r="S200" s="72"/>
      <c r="T200" s="72"/>
      <c r="U200" s="72"/>
      <c r="V200" s="72"/>
      <c r="W200" s="67"/>
      <c r="X200" s="17"/>
      <c r="Y200" s="67"/>
      <c r="Z200" s="67"/>
      <c r="AA200" s="72"/>
      <c r="AB200" s="72"/>
      <c r="AC200" s="72"/>
      <c r="AD200" s="72"/>
      <c r="AE200" s="72"/>
      <c r="AF200" s="72"/>
      <c r="AG200" s="72"/>
      <c r="AH200" s="72"/>
      <c r="AI200" s="67"/>
      <c r="AJ200" s="17"/>
      <c r="AK200" s="67"/>
      <c r="AL200" s="67"/>
      <c r="AM200" s="72"/>
      <c r="AN200" s="72"/>
      <c r="AO200" s="72"/>
      <c r="AP200" s="72"/>
      <c r="AQ200" s="72"/>
      <c r="AR200" s="72"/>
      <c r="AS200" s="72"/>
      <c r="AT200" s="72"/>
      <c r="AU200" s="67"/>
    </row>
    <row r="201" spans="1:47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67"/>
      <c r="N201" s="67"/>
      <c r="O201" s="72"/>
      <c r="P201" s="72"/>
      <c r="Q201" s="72"/>
      <c r="R201" s="72"/>
      <c r="S201" s="72"/>
      <c r="T201" s="72"/>
      <c r="U201" s="72"/>
      <c r="V201" s="72"/>
      <c r="W201" s="67"/>
      <c r="X201" s="17"/>
      <c r="Y201" s="67"/>
      <c r="Z201" s="67"/>
      <c r="AA201" s="72"/>
      <c r="AB201" s="72"/>
      <c r="AC201" s="72"/>
      <c r="AD201" s="72"/>
      <c r="AE201" s="72"/>
      <c r="AF201" s="72"/>
      <c r="AG201" s="72"/>
      <c r="AH201" s="72"/>
      <c r="AI201" s="67"/>
      <c r="AJ201" s="17"/>
      <c r="AK201" s="67"/>
      <c r="AL201" s="67"/>
      <c r="AM201" s="72"/>
      <c r="AN201" s="72"/>
      <c r="AO201" s="72"/>
      <c r="AP201" s="72"/>
      <c r="AQ201" s="72"/>
      <c r="AR201" s="72"/>
      <c r="AS201" s="72"/>
      <c r="AT201" s="72"/>
      <c r="AU201" s="67"/>
    </row>
    <row r="202" spans="1:47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69"/>
      <c r="N202" s="67"/>
      <c r="O202" s="72"/>
      <c r="P202" s="72"/>
      <c r="Q202" s="72"/>
      <c r="R202" s="72"/>
      <c r="S202" s="72"/>
      <c r="T202" s="72"/>
      <c r="U202" s="72"/>
      <c r="V202" s="72"/>
      <c r="W202" s="67"/>
      <c r="X202" s="17"/>
      <c r="Y202" s="69"/>
      <c r="Z202" s="67"/>
      <c r="AA202" s="72"/>
      <c r="AB202" s="72"/>
      <c r="AC202" s="72"/>
      <c r="AD202" s="72"/>
      <c r="AE202" s="72"/>
      <c r="AF202" s="72"/>
      <c r="AG202" s="72"/>
      <c r="AH202" s="72"/>
      <c r="AI202" s="67"/>
      <c r="AJ202" s="17"/>
      <c r="AK202" s="69"/>
      <c r="AL202" s="67"/>
      <c r="AM202" s="72"/>
      <c r="AN202" s="72"/>
      <c r="AO202" s="72"/>
      <c r="AP202" s="72"/>
      <c r="AQ202" s="72"/>
      <c r="AR202" s="72"/>
      <c r="AS202" s="72"/>
      <c r="AT202" s="72"/>
      <c r="AU202" s="67"/>
    </row>
    <row r="203" spans="1:47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</row>
    <row r="204" spans="1:47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</row>
    <row r="205" spans="1:47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64" t="str">
        <f>A44</f>
        <v>2015-2016</v>
      </c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27"/>
      <c r="Y205" s="64" t="str">
        <f>M44</f>
        <v>2016-2017</v>
      </c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27"/>
      <c r="AK205" s="64" t="str">
        <f>AK169</f>
        <v>2018-2019</v>
      </c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</row>
    <row r="206" spans="1:47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64" t="s">
        <v>306</v>
      </c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17"/>
      <c r="Y206" s="64" t="s">
        <v>306</v>
      </c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17"/>
      <c r="AK206" s="64" t="s">
        <v>306</v>
      </c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</row>
    <row r="207" spans="1:4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17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17"/>
      <c r="AK207" s="65"/>
      <c r="AL207" s="65"/>
      <c r="AM207" s="65"/>
      <c r="AN207" s="65"/>
      <c r="AO207" s="65"/>
      <c r="AP207" s="65"/>
      <c r="AQ207" s="65"/>
      <c r="AR207" s="65"/>
      <c r="AS207" s="65"/>
      <c r="AT207" s="65"/>
      <c r="AU207" s="65"/>
    </row>
    <row r="208" spans="1:47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65" t="str">
        <f>M169</f>
        <v>2015-2016</v>
      </c>
      <c r="N208" s="65" t="s">
        <v>16</v>
      </c>
      <c r="O208" s="66" t="str">
        <f>O172</f>
        <v>B</v>
      </c>
      <c r="P208" s="66" t="str">
        <f t="shared" ref="P208:V208" si="363">P172</f>
        <v>B+18</v>
      </c>
      <c r="Q208" s="66" t="s">
        <v>36</v>
      </c>
      <c r="R208" s="66" t="str">
        <f t="shared" si="363"/>
        <v>M+9</v>
      </c>
      <c r="S208" s="66" t="str">
        <f t="shared" si="363"/>
        <v>M+18</v>
      </c>
      <c r="T208" s="66" t="str">
        <f t="shared" si="363"/>
        <v>M+27</v>
      </c>
      <c r="U208" s="66" t="str">
        <f t="shared" si="363"/>
        <v>M+36</v>
      </c>
      <c r="V208" s="66" t="str">
        <f t="shared" si="363"/>
        <v>D</v>
      </c>
      <c r="W208" s="65" t="s">
        <v>8</v>
      </c>
      <c r="X208" s="20"/>
      <c r="Y208" s="65" t="str">
        <f>Y169</f>
        <v>2016-2017</v>
      </c>
      <c r="Z208" s="65" t="s">
        <v>16</v>
      </c>
      <c r="AA208" s="66" t="str">
        <f>AA172</f>
        <v>B</v>
      </c>
      <c r="AB208" s="66" t="str">
        <f t="shared" ref="AB208" si="364">AB172</f>
        <v>B+18</v>
      </c>
      <c r="AC208" s="66" t="s">
        <v>36</v>
      </c>
      <c r="AD208" s="66" t="str">
        <f t="shared" ref="AD208:AH208" si="365">AD172</f>
        <v>M+9</v>
      </c>
      <c r="AE208" s="66" t="str">
        <f t="shared" si="365"/>
        <v>M+18</v>
      </c>
      <c r="AF208" s="66" t="str">
        <f t="shared" si="365"/>
        <v>M+27</v>
      </c>
      <c r="AG208" s="66" t="str">
        <f t="shared" si="365"/>
        <v>M+36</v>
      </c>
      <c r="AH208" s="66" t="str">
        <f t="shared" si="365"/>
        <v>D</v>
      </c>
      <c r="AI208" s="65" t="s">
        <v>8</v>
      </c>
      <c r="AJ208" s="20"/>
      <c r="AK208" s="65" t="str">
        <f>AK169</f>
        <v>2018-2019</v>
      </c>
      <c r="AL208" s="65" t="s">
        <v>16</v>
      </c>
      <c r="AM208" s="66" t="str">
        <f>AM172</f>
        <v>B</v>
      </c>
      <c r="AN208" s="66" t="str">
        <f t="shared" ref="AN208" si="366">AN172</f>
        <v>B+18</v>
      </c>
      <c r="AO208" s="66" t="s">
        <v>36</v>
      </c>
      <c r="AP208" s="66" t="str">
        <f t="shared" ref="AP208:AT208" si="367">AP172</f>
        <v>M+9</v>
      </c>
      <c r="AQ208" s="66" t="str">
        <f t="shared" si="367"/>
        <v>M+18</v>
      </c>
      <c r="AR208" s="66" t="str">
        <f t="shared" si="367"/>
        <v>M+27</v>
      </c>
      <c r="AS208" s="66" t="str">
        <f t="shared" si="367"/>
        <v>M+36</v>
      </c>
      <c r="AT208" s="66" t="str">
        <f t="shared" si="367"/>
        <v>D</v>
      </c>
      <c r="AU208" s="65" t="s">
        <v>8</v>
      </c>
    </row>
    <row r="209" spans="1:47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67">
        <v>19</v>
      </c>
      <c r="N209" s="67">
        <v>1</v>
      </c>
      <c r="O209" s="68">
        <f>O173*C48</f>
        <v>36627</v>
      </c>
      <c r="P209" s="68">
        <f t="shared" ref="P209:V209" si="368">P173*D48</f>
        <v>0</v>
      </c>
      <c r="Q209" s="68">
        <f t="shared" si="368"/>
        <v>5052</v>
      </c>
      <c r="R209" s="68">
        <f t="shared" si="368"/>
        <v>0</v>
      </c>
      <c r="S209" s="68">
        <f t="shared" si="368"/>
        <v>0</v>
      </c>
      <c r="T209" s="68">
        <f t="shared" si="368"/>
        <v>0</v>
      </c>
      <c r="U209" s="68">
        <f t="shared" si="368"/>
        <v>0</v>
      </c>
      <c r="V209" s="68">
        <f t="shared" si="368"/>
        <v>0</v>
      </c>
      <c r="W209" s="68">
        <f t="shared" ref="W209:W228" si="369">SUM(O209:V209)</f>
        <v>41679</v>
      </c>
      <c r="X209" s="29"/>
      <c r="Y209" s="67">
        <v>19</v>
      </c>
      <c r="Z209" s="67">
        <v>1</v>
      </c>
      <c r="AA209" s="68">
        <f>AA173*O48</f>
        <v>0</v>
      </c>
      <c r="AB209" s="68">
        <f t="shared" ref="AB209:AB228" si="370">AB173*P48</f>
        <v>0</v>
      </c>
      <c r="AC209" s="68">
        <f t="shared" ref="AC209:AC228" si="371">AC173*Q48</f>
        <v>0</v>
      </c>
      <c r="AD209" s="68">
        <f t="shared" ref="AD209:AD228" si="372">AD173*R48</f>
        <v>0</v>
      </c>
      <c r="AE209" s="68">
        <f t="shared" ref="AE209:AE228" si="373">AE173*S48</f>
        <v>0</v>
      </c>
      <c r="AF209" s="68">
        <f t="shared" ref="AF209:AF228" si="374">AF173*T48</f>
        <v>0</v>
      </c>
      <c r="AG209" s="68">
        <f t="shared" ref="AG209:AG228" si="375">AG173*U48</f>
        <v>0</v>
      </c>
      <c r="AH209" s="68">
        <f t="shared" ref="AH209:AH228" si="376">AH173*V48</f>
        <v>0</v>
      </c>
      <c r="AI209" s="68">
        <f t="shared" ref="AI209:AI228" si="377">SUM(AA209:AH209)</f>
        <v>0</v>
      </c>
      <c r="AJ209" s="29"/>
      <c r="AK209" s="67">
        <v>19</v>
      </c>
      <c r="AL209" s="67">
        <v>1</v>
      </c>
      <c r="AM209" s="68">
        <f>AM173*AA48</f>
        <v>0</v>
      </c>
      <c r="AN209" s="68">
        <f t="shared" ref="AN209:AN228" si="378">AN173*AB48</f>
        <v>0</v>
      </c>
      <c r="AO209" s="68">
        <f t="shared" ref="AO209:AO228" si="379">AO173*AC48</f>
        <v>0</v>
      </c>
      <c r="AP209" s="68">
        <f t="shared" ref="AP209:AP228" si="380">AP173*AD48</f>
        <v>0</v>
      </c>
      <c r="AQ209" s="68">
        <f t="shared" ref="AQ209:AQ228" si="381">AQ173*AE48</f>
        <v>0</v>
      </c>
      <c r="AR209" s="68">
        <f t="shared" ref="AR209:AR228" si="382">AR173*AF48</f>
        <v>0</v>
      </c>
      <c r="AS209" s="68">
        <f t="shared" ref="AS209:AS228" si="383">AS173*AG48</f>
        <v>0</v>
      </c>
      <c r="AT209" s="68">
        <f t="shared" ref="AT209:AT228" si="384">AT173*AH48</f>
        <v>0</v>
      </c>
      <c r="AU209" s="68">
        <f t="shared" ref="AU209:AU228" si="385">SUM(AM209:AT209)</f>
        <v>0</v>
      </c>
    </row>
    <row r="210" spans="1:47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67">
        <f t="shared" ref="M210:M227" si="386">+M209-1</f>
        <v>18</v>
      </c>
      <c r="N210" s="67">
        <f t="shared" ref="N210:N228" si="387">+N209+1</f>
        <v>2</v>
      </c>
      <c r="O210" s="68">
        <f t="shared" ref="O210:V210" si="388">O174*C49</f>
        <v>0</v>
      </c>
      <c r="P210" s="68">
        <f t="shared" si="388"/>
        <v>0</v>
      </c>
      <c r="Q210" s="68">
        <f t="shared" si="388"/>
        <v>3789</v>
      </c>
      <c r="R210" s="68">
        <f t="shared" si="388"/>
        <v>0</v>
      </c>
      <c r="S210" s="68">
        <f t="shared" si="388"/>
        <v>0</v>
      </c>
      <c r="T210" s="68">
        <f t="shared" si="388"/>
        <v>0</v>
      </c>
      <c r="U210" s="68">
        <f t="shared" si="388"/>
        <v>0</v>
      </c>
      <c r="V210" s="68">
        <f t="shared" si="388"/>
        <v>0</v>
      </c>
      <c r="W210" s="68">
        <f t="shared" si="369"/>
        <v>3789</v>
      </c>
      <c r="X210" s="29"/>
      <c r="Y210" s="67">
        <f t="shared" ref="Y210:Y227" si="389">+Y209-1</f>
        <v>18</v>
      </c>
      <c r="Z210" s="67">
        <f t="shared" ref="Z210:Z228" si="390">+Z209+1</f>
        <v>2</v>
      </c>
      <c r="AA210" s="68">
        <f t="shared" ref="AA210:AA228" si="391">AA174*O49</f>
        <v>36627</v>
      </c>
      <c r="AB210" s="68">
        <f t="shared" si="370"/>
        <v>0</v>
      </c>
      <c r="AC210" s="68">
        <f t="shared" si="371"/>
        <v>5052</v>
      </c>
      <c r="AD210" s="68">
        <f t="shared" si="372"/>
        <v>0</v>
      </c>
      <c r="AE210" s="68">
        <f t="shared" si="373"/>
        <v>0</v>
      </c>
      <c r="AF210" s="68">
        <f t="shared" si="374"/>
        <v>0</v>
      </c>
      <c r="AG210" s="68">
        <f t="shared" si="375"/>
        <v>0</v>
      </c>
      <c r="AH210" s="68">
        <f t="shared" si="376"/>
        <v>0</v>
      </c>
      <c r="AI210" s="68">
        <f t="shared" si="377"/>
        <v>41679</v>
      </c>
      <c r="AJ210" s="29"/>
      <c r="AK210" s="67">
        <f t="shared" ref="AK210:AK227" si="392">+AK209-1</f>
        <v>18</v>
      </c>
      <c r="AL210" s="67">
        <f t="shared" ref="AL210:AL228" si="393">+AL209+1</f>
        <v>2</v>
      </c>
      <c r="AM210" s="68">
        <f t="shared" ref="AM210:AM228" si="394">AM174*AA49</f>
        <v>0</v>
      </c>
      <c r="AN210" s="68">
        <f t="shared" si="378"/>
        <v>0</v>
      </c>
      <c r="AO210" s="68">
        <f t="shared" si="379"/>
        <v>0</v>
      </c>
      <c r="AP210" s="68">
        <f t="shared" si="380"/>
        <v>0</v>
      </c>
      <c r="AQ210" s="68">
        <f t="shared" si="381"/>
        <v>0</v>
      </c>
      <c r="AR210" s="68">
        <f t="shared" si="382"/>
        <v>0</v>
      </c>
      <c r="AS210" s="68">
        <f t="shared" si="383"/>
        <v>0</v>
      </c>
      <c r="AT210" s="68">
        <f t="shared" si="384"/>
        <v>0</v>
      </c>
      <c r="AU210" s="68">
        <f t="shared" si="385"/>
        <v>0</v>
      </c>
    </row>
    <row r="211" spans="1:47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67">
        <f t="shared" si="386"/>
        <v>17</v>
      </c>
      <c r="N211" s="67">
        <f t="shared" si="387"/>
        <v>3</v>
      </c>
      <c r="O211" s="68">
        <f t="shared" ref="O211:O227" si="395">O175*C50</f>
        <v>5052</v>
      </c>
      <c r="P211" s="68">
        <f t="shared" ref="P211:P227" si="396">P175*D50</f>
        <v>0</v>
      </c>
      <c r="Q211" s="68">
        <f t="shared" ref="Q211:Q227" si="397">Q175*E50</f>
        <v>2526</v>
      </c>
      <c r="R211" s="68">
        <f t="shared" ref="R211:R227" si="398">R175*F50</f>
        <v>0</v>
      </c>
      <c r="S211" s="68">
        <f t="shared" ref="S211:S227" si="399">S175*G50</f>
        <v>0</v>
      </c>
      <c r="T211" s="68">
        <f t="shared" ref="T211:T227" si="400">T175*H50</f>
        <v>0</v>
      </c>
      <c r="U211" s="68">
        <f t="shared" ref="U211:U227" si="401">U175*I50</f>
        <v>0</v>
      </c>
      <c r="V211" s="68">
        <f t="shared" ref="V211:V227" si="402">V175*J50</f>
        <v>0</v>
      </c>
      <c r="W211" s="68">
        <f t="shared" ref="W211:W227" si="403">SUM(O211:V211)</f>
        <v>7578</v>
      </c>
      <c r="X211" s="29"/>
      <c r="Y211" s="67">
        <f t="shared" si="389"/>
        <v>17</v>
      </c>
      <c r="Z211" s="67">
        <f t="shared" si="390"/>
        <v>3</v>
      </c>
      <c r="AA211" s="68">
        <f t="shared" si="391"/>
        <v>0</v>
      </c>
      <c r="AB211" s="68">
        <f t="shared" si="370"/>
        <v>0</v>
      </c>
      <c r="AC211" s="68">
        <f t="shared" si="371"/>
        <v>3789</v>
      </c>
      <c r="AD211" s="68">
        <f t="shared" si="372"/>
        <v>0</v>
      </c>
      <c r="AE211" s="68">
        <f t="shared" si="373"/>
        <v>0</v>
      </c>
      <c r="AF211" s="68">
        <f t="shared" si="374"/>
        <v>0</v>
      </c>
      <c r="AG211" s="68">
        <f t="shared" si="375"/>
        <v>0</v>
      </c>
      <c r="AH211" s="68">
        <f t="shared" si="376"/>
        <v>0</v>
      </c>
      <c r="AI211" s="68">
        <f t="shared" si="377"/>
        <v>3789</v>
      </c>
      <c r="AJ211" s="29"/>
      <c r="AK211" s="67">
        <f t="shared" si="392"/>
        <v>17</v>
      </c>
      <c r="AL211" s="67">
        <f t="shared" si="393"/>
        <v>3</v>
      </c>
      <c r="AM211" s="68">
        <f t="shared" si="394"/>
        <v>36627</v>
      </c>
      <c r="AN211" s="68">
        <f t="shared" si="378"/>
        <v>0</v>
      </c>
      <c r="AO211" s="68">
        <f t="shared" si="379"/>
        <v>5052</v>
      </c>
      <c r="AP211" s="68">
        <f t="shared" si="380"/>
        <v>0</v>
      </c>
      <c r="AQ211" s="68">
        <f t="shared" si="381"/>
        <v>0</v>
      </c>
      <c r="AR211" s="68">
        <f t="shared" si="382"/>
        <v>0</v>
      </c>
      <c r="AS211" s="68">
        <f t="shared" si="383"/>
        <v>0</v>
      </c>
      <c r="AT211" s="68">
        <f t="shared" si="384"/>
        <v>0</v>
      </c>
      <c r="AU211" s="68">
        <f t="shared" si="385"/>
        <v>41679</v>
      </c>
    </row>
    <row r="212" spans="1:47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67">
        <f t="shared" si="386"/>
        <v>16</v>
      </c>
      <c r="N212" s="67">
        <f t="shared" si="387"/>
        <v>4</v>
      </c>
      <c r="O212" s="68">
        <f t="shared" si="395"/>
        <v>1263</v>
      </c>
      <c r="P212" s="68">
        <f t="shared" si="396"/>
        <v>0</v>
      </c>
      <c r="Q212" s="68">
        <f t="shared" si="397"/>
        <v>3789</v>
      </c>
      <c r="R212" s="68">
        <f t="shared" si="398"/>
        <v>0</v>
      </c>
      <c r="S212" s="68">
        <f t="shared" si="399"/>
        <v>0</v>
      </c>
      <c r="T212" s="68">
        <f t="shared" si="400"/>
        <v>0</v>
      </c>
      <c r="U212" s="68">
        <f t="shared" si="401"/>
        <v>0</v>
      </c>
      <c r="V212" s="68">
        <f t="shared" si="402"/>
        <v>0</v>
      </c>
      <c r="W212" s="68">
        <f t="shared" si="403"/>
        <v>5052</v>
      </c>
      <c r="X212" s="29"/>
      <c r="Y212" s="67">
        <f t="shared" si="389"/>
        <v>16</v>
      </c>
      <c r="Z212" s="67">
        <f t="shared" si="390"/>
        <v>4</v>
      </c>
      <c r="AA212" s="68">
        <f t="shared" si="391"/>
        <v>5052</v>
      </c>
      <c r="AB212" s="68">
        <f t="shared" si="370"/>
        <v>0</v>
      </c>
      <c r="AC212" s="68">
        <f t="shared" si="371"/>
        <v>2526</v>
      </c>
      <c r="AD212" s="68">
        <f t="shared" si="372"/>
        <v>0</v>
      </c>
      <c r="AE212" s="68">
        <f t="shared" si="373"/>
        <v>0</v>
      </c>
      <c r="AF212" s="68">
        <f t="shared" si="374"/>
        <v>0</v>
      </c>
      <c r="AG212" s="68">
        <f t="shared" si="375"/>
        <v>0</v>
      </c>
      <c r="AH212" s="68">
        <f t="shared" si="376"/>
        <v>0</v>
      </c>
      <c r="AI212" s="68">
        <f t="shared" si="377"/>
        <v>7578</v>
      </c>
      <c r="AJ212" s="29"/>
      <c r="AK212" s="67">
        <f t="shared" si="392"/>
        <v>16</v>
      </c>
      <c r="AL212" s="67">
        <f t="shared" si="393"/>
        <v>4</v>
      </c>
      <c r="AM212" s="68">
        <f t="shared" si="394"/>
        <v>0</v>
      </c>
      <c r="AN212" s="68">
        <f t="shared" si="378"/>
        <v>0</v>
      </c>
      <c r="AO212" s="68">
        <f t="shared" si="379"/>
        <v>3789</v>
      </c>
      <c r="AP212" s="68">
        <f t="shared" si="380"/>
        <v>0</v>
      </c>
      <c r="AQ212" s="68">
        <f t="shared" si="381"/>
        <v>0</v>
      </c>
      <c r="AR212" s="68">
        <f t="shared" si="382"/>
        <v>0</v>
      </c>
      <c r="AS212" s="68">
        <f t="shared" si="383"/>
        <v>0</v>
      </c>
      <c r="AT212" s="68">
        <f t="shared" si="384"/>
        <v>0</v>
      </c>
      <c r="AU212" s="68">
        <f t="shared" si="385"/>
        <v>3789</v>
      </c>
    </row>
    <row r="213" spans="1:47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67">
        <f t="shared" si="386"/>
        <v>15</v>
      </c>
      <c r="N213" s="67">
        <f t="shared" si="387"/>
        <v>5</v>
      </c>
      <c r="O213" s="68">
        <f t="shared" si="395"/>
        <v>6315</v>
      </c>
      <c r="P213" s="68">
        <f t="shared" si="396"/>
        <v>0</v>
      </c>
      <c r="Q213" s="68">
        <f t="shared" si="397"/>
        <v>0</v>
      </c>
      <c r="R213" s="68">
        <f t="shared" si="398"/>
        <v>0</v>
      </c>
      <c r="S213" s="68">
        <f t="shared" si="399"/>
        <v>0</v>
      </c>
      <c r="T213" s="68">
        <f t="shared" si="400"/>
        <v>0</v>
      </c>
      <c r="U213" s="68">
        <f t="shared" si="401"/>
        <v>0</v>
      </c>
      <c r="V213" s="68">
        <f t="shared" si="402"/>
        <v>0</v>
      </c>
      <c r="W213" s="68">
        <f t="shared" si="403"/>
        <v>6315</v>
      </c>
      <c r="X213" s="29"/>
      <c r="Y213" s="67">
        <f t="shared" si="389"/>
        <v>15</v>
      </c>
      <c r="Z213" s="67">
        <f t="shared" si="390"/>
        <v>5</v>
      </c>
      <c r="AA213" s="68">
        <f t="shared" si="391"/>
        <v>1263</v>
      </c>
      <c r="AB213" s="68">
        <f t="shared" si="370"/>
        <v>0</v>
      </c>
      <c r="AC213" s="68">
        <f t="shared" si="371"/>
        <v>3789</v>
      </c>
      <c r="AD213" s="68">
        <f t="shared" si="372"/>
        <v>0</v>
      </c>
      <c r="AE213" s="68">
        <f t="shared" si="373"/>
        <v>0</v>
      </c>
      <c r="AF213" s="68">
        <f t="shared" si="374"/>
        <v>0</v>
      </c>
      <c r="AG213" s="68">
        <f t="shared" si="375"/>
        <v>0</v>
      </c>
      <c r="AH213" s="68">
        <f t="shared" si="376"/>
        <v>0</v>
      </c>
      <c r="AI213" s="68">
        <f t="shared" si="377"/>
        <v>5052</v>
      </c>
      <c r="AJ213" s="29"/>
      <c r="AK213" s="67">
        <f t="shared" si="392"/>
        <v>15</v>
      </c>
      <c r="AL213" s="67">
        <f t="shared" si="393"/>
        <v>5</v>
      </c>
      <c r="AM213" s="68">
        <f t="shared" si="394"/>
        <v>5052</v>
      </c>
      <c r="AN213" s="68">
        <f t="shared" si="378"/>
        <v>0</v>
      </c>
      <c r="AO213" s="68">
        <f t="shared" si="379"/>
        <v>2526</v>
      </c>
      <c r="AP213" s="68">
        <f t="shared" si="380"/>
        <v>0</v>
      </c>
      <c r="AQ213" s="68">
        <f t="shared" si="381"/>
        <v>0</v>
      </c>
      <c r="AR213" s="68">
        <f t="shared" si="382"/>
        <v>0</v>
      </c>
      <c r="AS213" s="68">
        <f t="shared" si="383"/>
        <v>0</v>
      </c>
      <c r="AT213" s="68">
        <f t="shared" si="384"/>
        <v>0</v>
      </c>
      <c r="AU213" s="68">
        <f t="shared" si="385"/>
        <v>7578</v>
      </c>
    </row>
    <row r="214" spans="1:47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67">
        <f t="shared" si="386"/>
        <v>14</v>
      </c>
      <c r="N214" s="67">
        <f t="shared" si="387"/>
        <v>6</v>
      </c>
      <c r="O214" s="68">
        <f t="shared" si="395"/>
        <v>0</v>
      </c>
      <c r="P214" s="68">
        <f t="shared" si="396"/>
        <v>0</v>
      </c>
      <c r="Q214" s="68">
        <f t="shared" si="397"/>
        <v>12630</v>
      </c>
      <c r="R214" s="68">
        <f t="shared" si="398"/>
        <v>0</v>
      </c>
      <c r="S214" s="68">
        <f t="shared" si="399"/>
        <v>0</v>
      </c>
      <c r="T214" s="68">
        <f t="shared" si="400"/>
        <v>0</v>
      </c>
      <c r="U214" s="68">
        <f t="shared" si="401"/>
        <v>0</v>
      </c>
      <c r="V214" s="68">
        <f t="shared" si="402"/>
        <v>0</v>
      </c>
      <c r="W214" s="68">
        <f t="shared" si="403"/>
        <v>12630</v>
      </c>
      <c r="X214" s="29"/>
      <c r="Y214" s="67">
        <f t="shared" si="389"/>
        <v>14</v>
      </c>
      <c r="Z214" s="67">
        <f t="shared" si="390"/>
        <v>6</v>
      </c>
      <c r="AA214" s="68">
        <f t="shared" si="391"/>
        <v>6315</v>
      </c>
      <c r="AB214" s="68">
        <f t="shared" si="370"/>
        <v>0</v>
      </c>
      <c r="AC214" s="68">
        <f t="shared" si="371"/>
        <v>0</v>
      </c>
      <c r="AD214" s="68">
        <f t="shared" si="372"/>
        <v>0</v>
      </c>
      <c r="AE214" s="68">
        <f t="shared" si="373"/>
        <v>0</v>
      </c>
      <c r="AF214" s="68">
        <f t="shared" si="374"/>
        <v>0</v>
      </c>
      <c r="AG214" s="68">
        <f t="shared" si="375"/>
        <v>0</v>
      </c>
      <c r="AH214" s="68">
        <f t="shared" si="376"/>
        <v>0</v>
      </c>
      <c r="AI214" s="68">
        <f t="shared" si="377"/>
        <v>6315</v>
      </c>
      <c r="AJ214" s="29"/>
      <c r="AK214" s="67">
        <f t="shared" si="392"/>
        <v>14</v>
      </c>
      <c r="AL214" s="67">
        <f t="shared" si="393"/>
        <v>6</v>
      </c>
      <c r="AM214" s="68">
        <f t="shared" si="394"/>
        <v>1263</v>
      </c>
      <c r="AN214" s="68">
        <f t="shared" si="378"/>
        <v>0</v>
      </c>
      <c r="AO214" s="68">
        <f t="shared" si="379"/>
        <v>3789</v>
      </c>
      <c r="AP214" s="68">
        <f t="shared" si="380"/>
        <v>0</v>
      </c>
      <c r="AQ214" s="68">
        <f t="shared" si="381"/>
        <v>0</v>
      </c>
      <c r="AR214" s="68">
        <f t="shared" si="382"/>
        <v>0</v>
      </c>
      <c r="AS214" s="68">
        <f t="shared" si="383"/>
        <v>0</v>
      </c>
      <c r="AT214" s="68">
        <f t="shared" si="384"/>
        <v>0</v>
      </c>
      <c r="AU214" s="68">
        <f t="shared" si="385"/>
        <v>5052</v>
      </c>
    </row>
    <row r="215" spans="1:47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67">
        <f t="shared" si="386"/>
        <v>13</v>
      </c>
      <c r="N215" s="67">
        <f t="shared" si="387"/>
        <v>7</v>
      </c>
      <c r="O215" s="68">
        <f t="shared" si="395"/>
        <v>21471</v>
      </c>
      <c r="P215" s="68">
        <f t="shared" si="396"/>
        <v>0</v>
      </c>
      <c r="Q215" s="68">
        <f t="shared" si="397"/>
        <v>5052</v>
      </c>
      <c r="R215" s="68">
        <f t="shared" si="398"/>
        <v>0</v>
      </c>
      <c r="S215" s="68">
        <f t="shared" si="399"/>
        <v>0</v>
      </c>
      <c r="T215" s="68">
        <f t="shared" si="400"/>
        <v>0</v>
      </c>
      <c r="U215" s="68">
        <f t="shared" si="401"/>
        <v>0</v>
      </c>
      <c r="V215" s="68">
        <f t="shared" si="402"/>
        <v>0</v>
      </c>
      <c r="W215" s="68">
        <f t="shared" si="403"/>
        <v>26523</v>
      </c>
      <c r="X215" s="29"/>
      <c r="Y215" s="67">
        <f t="shared" si="389"/>
        <v>13</v>
      </c>
      <c r="Z215" s="67">
        <f t="shared" si="390"/>
        <v>7</v>
      </c>
      <c r="AA215" s="68">
        <f t="shared" si="391"/>
        <v>0</v>
      </c>
      <c r="AB215" s="68">
        <f t="shared" si="370"/>
        <v>0</v>
      </c>
      <c r="AC215" s="68">
        <f t="shared" si="371"/>
        <v>12630</v>
      </c>
      <c r="AD215" s="68">
        <f t="shared" si="372"/>
        <v>0</v>
      </c>
      <c r="AE215" s="68">
        <f t="shared" si="373"/>
        <v>0</v>
      </c>
      <c r="AF215" s="68">
        <f t="shared" si="374"/>
        <v>0</v>
      </c>
      <c r="AG215" s="68">
        <f t="shared" si="375"/>
        <v>0</v>
      </c>
      <c r="AH215" s="68">
        <f t="shared" si="376"/>
        <v>0</v>
      </c>
      <c r="AI215" s="68">
        <f t="shared" si="377"/>
        <v>12630</v>
      </c>
      <c r="AJ215" s="29"/>
      <c r="AK215" s="67">
        <f t="shared" si="392"/>
        <v>13</v>
      </c>
      <c r="AL215" s="67">
        <f t="shared" si="393"/>
        <v>7</v>
      </c>
      <c r="AM215" s="68">
        <f t="shared" si="394"/>
        <v>6315</v>
      </c>
      <c r="AN215" s="68">
        <f t="shared" si="378"/>
        <v>0</v>
      </c>
      <c r="AO215" s="68">
        <f t="shared" si="379"/>
        <v>0</v>
      </c>
      <c r="AP215" s="68">
        <f t="shared" si="380"/>
        <v>0</v>
      </c>
      <c r="AQ215" s="68">
        <f t="shared" si="381"/>
        <v>0</v>
      </c>
      <c r="AR215" s="68">
        <f t="shared" si="382"/>
        <v>0</v>
      </c>
      <c r="AS215" s="68">
        <f t="shared" si="383"/>
        <v>0</v>
      </c>
      <c r="AT215" s="68">
        <f t="shared" si="384"/>
        <v>0</v>
      </c>
      <c r="AU215" s="68">
        <f t="shared" si="385"/>
        <v>6315</v>
      </c>
    </row>
    <row r="216" spans="1:47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67">
        <f t="shared" si="386"/>
        <v>12</v>
      </c>
      <c r="N216" s="67">
        <f t="shared" si="387"/>
        <v>8</v>
      </c>
      <c r="O216" s="68">
        <f t="shared" si="395"/>
        <v>5052</v>
      </c>
      <c r="P216" s="68">
        <f t="shared" si="396"/>
        <v>0</v>
      </c>
      <c r="Q216" s="68">
        <f t="shared" si="397"/>
        <v>8841</v>
      </c>
      <c r="R216" s="68">
        <f t="shared" si="398"/>
        <v>0</v>
      </c>
      <c r="S216" s="68">
        <f t="shared" si="399"/>
        <v>0</v>
      </c>
      <c r="T216" s="68">
        <f t="shared" si="400"/>
        <v>0</v>
      </c>
      <c r="U216" s="68">
        <f t="shared" si="401"/>
        <v>0</v>
      </c>
      <c r="V216" s="68">
        <f t="shared" si="402"/>
        <v>0</v>
      </c>
      <c r="W216" s="68">
        <f t="shared" si="403"/>
        <v>13893</v>
      </c>
      <c r="X216" s="29"/>
      <c r="Y216" s="67">
        <f t="shared" si="389"/>
        <v>12</v>
      </c>
      <c r="Z216" s="67">
        <f t="shared" si="390"/>
        <v>8</v>
      </c>
      <c r="AA216" s="68">
        <f t="shared" si="391"/>
        <v>21471</v>
      </c>
      <c r="AB216" s="68">
        <f t="shared" si="370"/>
        <v>0</v>
      </c>
      <c r="AC216" s="68">
        <f t="shared" si="371"/>
        <v>5052</v>
      </c>
      <c r="AD216" s="68">
        <f t="shared" si="372"/>
        <v>0</v>
      </c>
      <c r="AE216" s="68">
        <f t="shared" si="373"/>
        <v>0</v>
      </c>
      <c r="AF216" s="68">
        <f t="shared" si="374"/>
        <v>0</v>
      </c>
      <c r="AG216" s="68">
        <f t="shared" si="375"/>
        <v>0</v>
      </c>
      <c r="AH216" s="68">
        <f t="shared" si="376"/>
        <v>0</v>
      </c>
      <c r="AI216" s="68">
        <f t="shared" si="377"/>
        <v>26523</v>
      </c>
      <c r="AJ216" s="29"/>
      <c r="AK216" s="67">
        <f t="shared" si="392"/>
        <v>12</v>
      </c>
      <c r="AL216" s="67">
        <f t="shared" si="393"/>
        <v>8</v>
      </c>
      <c r="AM216" s="68">
        <f t="shared" si="394"/>
        <v>0</v>
      </c>
      <c r="AN216" s="68">
        <f t="shared" si="378"/>
        <v>0</v>
      </c>
      <c r="AO216" s="68">
        <f t="shared" si="379"/>
        <v>12630</v>
      </c>
      <c r="AP216" s="68">
        <f t="shared" si="380"/>
        <v>0</v>
      </c>
      <c r="AQ216" s="68">
        <f t="shared" si="381"/>
        <v>0</v>
      </c>
      <c r="AR216" s="68">
        <f t="shared" si="382"/>
        <v>0</v>
      </c>
      <c r="AS216" s="68">
        <f t="shared" si="383"/>
        <v>0</v>
      </c>
      <c r="AT216" s="68">
        <f t="shared" si="384"/>
        <v>0</v>
      </c>
      <c r="AU216" s="68">
        <f t="shared" si="385"/>
        <v>12630</v>
      </c>
    </row>
    <row r="217" spans="1:4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67">
        <f t="shared" si="386"/>
        <v>11</v>
      </c>
      <c r="N217" s="67">
        <f t="shared" si="387"/>
        <v>9</v>
      </c>
      <c r="O217" s="68">
        <f t="shared" si="395"/>
        <v>11367</v>
      </c>
      <c r="P217" s="68">
        <f t="shared" si="396"/>
        <v>0</v>
      </c>
      <c r="Q217" s="68">
        <f t="shared" si="397"/>
        <v>2526</v>
      </c>
      <c r="R217" s="68">
        <f t="shared" si="398"/>
        <v>0</v>
      </c>
      <c r="S217" s="68">
        <f t="shared" si="399"/>
        <v>0</v>
      </c>
      <c r="T217" s="68">
        <f t="shared" si="400"/>
        <v>0</v>
      </c>
      <c r="U217" s="68">
        <f t="shared" si="401"/>
        <v>0</v>
      </c>
      <c r="V217" s="68">
        <f t="shared" si="402"/>
        <v>0</v>
      </c>
      <c r="W217" s="68">
        <f t="shared" si="403"/>
        <v>13893</v>
      </c>
      <c r="X217" s="29"/>
      <c r="Y217" s="67">
        <f t="shared" si="389"/>
        <v>11</v>
      </c>
      <c r="Z217" s="67">
        <f t="shared" si="390"/>
        <v>9</v>
      </c>
      <c r="AA217" s="68">
        <f t="shared" si="391"/>
        <v>5052</v>
      </c>
      <c r="AB217" s="68">
        <f t="shared" si="370"/>
        <v>0</v>
      </c>
      <c r="AC217" s="68">
        <f t="shared" si="371"/>
        <v>8841</v>
      </c>
      <c r="AD217" s="68">
        <f t="shared" si="372"/>
        <v>0</v>
      </c>
      <c r="AE217" s="68">
        <f t="shared" si="373"/>
        <v>0</v>
      </c>
      <c r="AF217" s="68">
        <f t="shared" si="374"/>
        <v>0</v>
      </c>
      <c r="AG217" s="68">
        <f t="shared" si="375"/>
        <v>0</v>
      </c>
      <c r="AH217" s="68">
        <f t="shared" si="376"/>
        <v>0</v>
      </c>
      <c r="AI217" s="68">
        <f t="shared" si="377"/>
        <v>13893</v>
      </c>
      <c r="AJ217" s="29"/>
      <c r="AK217" s="67">
        <f t="shared" si="392"/>
        <v>11</v>
      </c>
      <c r="AL217" s="67">
        <f t="shared" si="393"/>
        <v>9</v>
      </c>
      <c r="AM217" s="68">
        <f t="shared" si="394"/>
        <v>21471</v>
      </c>
      <c r="AN217" s="68">
        <f t="shared" si="378"/>
        <v>0</v>
      </c>
      <c r="AO217" s="68">
        <f t="shared" si="379"/>
        <v>5052</v>
      </c>
      <c r="AP217" s="68">
        <f t="shared" si="380"/>
        <v>0</v>
      </c>
      <c r="AQ217" s="68">
        <f t="shared" si="381"/>
        <v>0</v>
      </c>
      <c r="AR217" s="68">
        <f t="shared" si="382"/>
        <v>0</v>
      </c>
      <c r="AS217" s="68">
        <f t="shared" si="383"/>
        <v>0</v>
      </c>
      <c r="AT217" s="68">
        <f t="shared" si="384"/>
        <v>0</v>
      </c>
      <c r="AU217" s="68">
        <f t="shared" si="385"/>
        <v>26523</v>
      </c>
    </row>
    <row r="218" spans="1:47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67">
        <f t="shared" si="386"/>
        <v>10</v>
      </c>
      <c r="N218" s="67">
        <f t="shared" si="387"/>
        <v>10</v>
      </c>
      <c r="O218" s="68">
        <f t="shared" si="395"/>
        <v>6315</v>
      </c>
      <c r="P218" s="68">
        <f t="shared" si="396"/>
        <v>0</v>
      </c>
      <c r="Q218" s="68">
        <f t="shared" si="397"/>
        <v>1263</v>
      </c>
      <c r="R218" s="68">
        <f t="shared" si="398"/>
        <v>0</v>
      </c>
      <c r="S218" s="68">
        <f t="shared" si="399"/>
        <v>0</v>
      </c>
      <c r="T218" s="68">
        <f t="shared" si="400"/>
        <v>0</v>
      </c>
      <c r="U218" s="68">
        <f t="shared" si="401"/>
        <v>0</v>
      </c>
      <c r="V218" s="68">
        <f t="shared" si="402"/>
        <v>0</v>
      </c>
      <c r="W218" s="68">
        <f t="shared" si="403"/>
        <v>7578</v>
      </c>
      <c r="X218" s="29"/>
      <c r="Y218" s="67">
        <f t="shared" si="389"/>
        <v>10</v>
      </c>
      <c r="Z218" s="67">
        <f t="shared" si="390"/>
        <v>10</v>
      </c>
      <c r="AA218" s="68">
        <f t="shared" si="391"/>
        <v>11367</v>
      </c>
      <c r="AB218" s="68">
        <f t="shared" si="370"/>
        <v>0</v>
      </c>
      <c r="AC218" s="68">
        <f t="shared" si="371"/>
        <v>2526</v>
      </c>
      <c r="AD218" s="68">
        <f t="shared" si="372"/>
        <v>0</v>
      </c>
      <c r="AE218" s="68">
        <f t="shared" si="373"/>
        <v>0</v>
      </c>
      <c r="AF218" s="68">
        <f t="shared" si="374"/>
        <v>0</v>
      </c>
      <c r="AG218" s="68">
        <f t="shared" si="375"/>
        <v>0</v>
      </c>
      <c r="AH218" s="68">
        <f t="shared" si="376"/>
        <v>0</v>
      </c>
      <c r="AI218" s="68">
        <f t="shared" si="377"/>
        <v>13893</v>
      </c>
      <c r="AJ218" s="29"/>
      <c r="AK218" s="67">
        <f t="shared" si="392"/>
        <v>10</v>
      </c>
      <c r="AL218" s="67">
        <f t="shared" si="393"/>
        <v>10</v>
      </c>
      <c r="AM218" s="68">
        <f t="shared" si="394"/>
        <v>5052</v>
      </c>
      <c r="AN218" s="68">
        <f t="shared" si="378"/>
        <v>0</v>
      </c>
      <c r="AO218" s="68">
        <f t="shared" si="379"/>
        <v>8841</v>
      </c>
      <c r="AP218" s="68">
        <f t="shared" si="380"/>
        <v>0</v>
      </c>
      <c r="AQ218" s="68">
        <f t="shared" si="381"/>
        <v>0</v>
      </c>
      <c r="AR218" s="68">
        <f t="shared" si="382"/>
        <v>0</v>
      </c>
      <c r="AS218" s="68">
        <f t="shared" si="383"/>
        <v>0</v>
      </c>
      <c r="AT218" s="68">
        <f t="shared" si="384"/>
        <v>0</v>
      </c>
      <c r="AU218" s="68">
        <f t="shared" si="385"/>
        <v>13893</v>
      </c>
    </row>
    <row r="219" spans="1:47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67">
        <f t="shared" si="386"/>
        <v>9</v>
      </c>
      <c r="N219" s="67">
        <f t="shared" si="387"/>
        <v>11</v>
      </c>
      <c r="O219" s="68">
        <f t="shared" si="395"/>
        <v>1263</v>
      </c>
      <c r="P219" s="68">
        <f t="shared" si="396"/>
        <v>0</v>
      </c>
      <c r="Q219" s="68">
        <f t="shared" si="397"/>
        <v>3789</v>
      </c>
      <c r="R219" s="68">
        <f t="shared" si="398"/>
        <v>0</v>
      </c>
      <c r="S219" s="68">
        <f t="shared" si="399"/>
        <v>0</v>
      </c>
      <c r="T219" s="68">
        <f t="shared" si="400"/>
        <v>0</v>
      </c>
      <c r="U219" s="68">
        <f t="shared" si="401"/>
        <v>0</v>
      </c>
      <c r="V219" s="68">
        <f t="shared" si="402"/>
        <v>0</v>
      </c>
      <c r="W219" s="68">
        <f t="shared" si="403"/>
        <v>5052</v>
      </c>
      <c r="X219" s="29"/>
      <c r="Y219" s="67">
        <f t="shared" si="389"/>
        <v>9</v>
      </c>
      <c r="Z219" s="67">
        <f t="shared" si="390"/>
        <v>11</v>
      </c>
      <c r="AA219" s="68">
        <f t="shared" si="391"/>
        <v>6315</v>
      </c>
      <c r="AB219" s="68">
        <f t="shared" si="370"/>
        <v>0</v>
      </c>
      <c r="AC219" s="68">
        <f t="shared" si="371"/>
        <v>1263</v>
      </c>
      <c r="AD219" s="68">
        <f t="shared" si="372"/>
        <v>0</v>
      </c>
      <c r="AE219" s="68">
        <f t="shared" si="373"/>
        <v>0</v>
      </c>
      <c r="AF219" s="68">
        <f t="shared" si="374"/>
        <v>0</v>
      </c>
      <c r="AG219" s="68">
        <f t="shared" si="375"/>
        <v>0</v>
      </c>
      <c r="AH219" s="68">
        <f t="shared" si="376"/>
        <v>0</v>
      </c>
      <c r="AI219" s="68">
        <f t="shared" si="377"/>
        <v>7578</v>
      </c>
      <c r="AJ219" s="29"/>
      <c r="AK219" s="67">
        <f t="shared" si="392"/>
        <v>9</v>
      </c>
      <c r="AL219" s="67">
        <f t="shared" si="393"/>
        <v>11</v>
      </c>
      <c r="AM219" s="68">
        <f t="shared" si="394"/>
        <v>11367</v>
      </c>
      <c r="AN219" s="68">
        <f t="shared" si="378"/>
        <v>0</v>
      </c>
      <c r="AO219" s="68">
        <f t="shared" si="379"/>
        <v>2526</v>
      </c>
      <c r="AP219" s="68">
        <f t="shared" si="380"/>
        <v>0</v>
      </c>
      <c r="AQ219" s="68">
        <f t="shared" si="381"/>
        <v>0</v>
      </c>
      <c r="AR219" s="68">
        <f t="shared" si="382"/>
        <v>0</v>
      </c>
      <c r="AS219" s="68">
        <f t="shared" si="383"/>
        <v>0</v>
      </c>
      <c r="AT219" s="68">
        <f t="shared" si="384"/>
        <v>0</v>
      </c>
      <c r="AU219" s="68">
        <f t="shared" si="385"/>
        <v>13893</v>
      </c>
    </row>
    <row r="220" spans="1:47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67">
        <f t="shared" si="386"/>
        <v>8</v>
      </c>
      <c r="N220" s="67">
        <f t="shared" si="387"/>
        <v>12</v>
      </c>
      <c r="O220" s="68">
        <f t="shared" si="395"/>
        <v>5052</v>
      </c>
      <c r="P220" s="68">
        <f t="shared" si="396"/>
        <v>0</v>
      </c>
      <c r="Q220" s="68">
        <f t="shared" si="397"/>
        <v>5052</v>
      </c>
      <c r="R220" s="68">
        <f t="shared" si="398"/>
        <v>0</v>
      </c>
      <c r="S220" s="68">
        <f t="shared" si="399"/>
        <v>0</v>
      </c>
      <c r="T220" s="68">
        <f t="shared" si="400"/>
        <v>0</v>
      </c>
      <c r="U220" s="68">
        <f t="shared" si="401"/>
        <v>0</v>
      </c>
      <c r="V220" s="68">
        <f t="shared" si="402"/>
        <v>0</v>
      </c>
      <c r="W220" s="68">
        <f t="shared" si="403"/>
        <v>10104</v>
      </c>
      <c r="X220" s="29"/>
      <c r="Y220" s="67">
        <f t="shared" si="389"/>
        <v>8</v>
      </c>
      <c r="Z220" s="67">
        <f t="shared" si="390"/>
        <v>12</v>
      </c>
      <c r="AA220" s="68">
        <f t="shared" si="391"/>
        <v>1263</v>
      </c>
      <c r="AB220" s="68">
        <f t="shared" si="370"/>
        <v>0</v>
      </c>
      <c r="AC220" s="68">
        <f t="shared" si="371"/>
        <v>3789</v>
      </c>
      <c r="AD220" s="68">
        <f t="shared" si="372"/>
        <v>0</v>
      </c>
      <c r="AE220" s="68">
        <f t="shared" si="373"/>
        <v>0</v>
      </c>
      <c r="AF220" s="68">
        <f t="shared" si="374"/>
        <v>0</v>
      </c>
      <c r="AG220" s="68">
        <f t="shared" si="375"/>
        <v>0</v>
      </c>
      <c r="AH220" s="68">
        <f t="shared" si="376"/>
        <v>0</v>
      </c>
      <c r="AI220" s="68">
        <f t="shared" si="377"/>
        <v>5052</v>
      </c>
      <c r="AJ220" s="29"/>
      <c r="AK220" s="67">
        <f t="shared" si="392"/>
        <v>8</v>
      </c>
      <c r="AL220" s="67">
        <f t="shared" si="393"/>
        <v>12</v>
      </c>
      <c r="AM220" s="68">
        <f t="shared" si="394"/>
        <v>6315</v>
      </c>
      <c r="AN220" s="68">
        <f t="shared" si="378"/>
        <v>0</v>
      </c>
      <c r="AO220" s="68">
        <f t="shared" si="379"/>
        <v>1263</v>
      </c>
      <c r="AP220" s="68">
        <f t="shared" si="380"/>
        <v>0</v>
      </c>
      <c r="AQ220" s="68">
        <f t="shared" si="381"/>
        <v>0</v>
      </c>
      <c r="AR220" s="68">
        <f t="shared" si="382"/>
        <v>0</v>
      </c>
      <c r="AS220" s="68">
        <f t="shared" si="383"/>
        <v>0</v>
      </c>
      <c r="AT220" s="68">
        <f t="shared" si="384"/>
        <v>0</v>
      </c>
      <c r="AU220" s="68">
        <f t="shared" si="385"/>
        <v>7578</v>
      </c>
    </row>
    <row r="221" spans="1:47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67">
        <f t="shared" si="386"/>
        <v>7</v>
      </c>
      <c r="N221" s="67">
        <f t="shared" si="387"/>
        <v>13</v>
      </c>
      <c r="O221" s="68">
        <f t="shared" si="395"/>
        <v>5052</v>
      </c>
      <c r="P221" s="68">
        <f t="shared" si="396"/>
        <v>0</v>
      </c>
      <c r="Q221" s="68">
        <f t="shared" si="397"/>
        <v>2526</v>
      </c>
      <c r="R221" s="68">
        <f t="shared" si="398"/>
        <v>0</v>
      </c>
      <c r="S221" s="68">
        <f t="shared" si="399"/>
        <v>0</v>
      </c>
      <c r="T221" s="68">
        <f t="shared" si="400"/>
        <v>0</v>
      </c>
      <c r="U221" s="68">
        <f t="shared" si="401"/>
        <v>0</v>
      </c>
      <c r="V221" s="68">
        <f t="shared" si="402"/>
        <v>0</v>
      </c>
      <c r="W221" s="68">
        <f t="shared" si="403"/>
        <v>7578</v>
      </c>
      <c r="X221" s="29"/>
      <c r="Y221" s="67">
        <f t="shared" si="389"/>
        <v>7</v>
      </c>
      <c r="Z221" s="67">
        <f t="shared" si="390"/>
        <v>13</v>
      </c>
      <c r="AA221" s="68">
        <f t="shared" si="391"/>
        <v>5052</v>
      </c>
      <c r="AB221" s="68">
        <f t="shared" si="370"/>
        <v>0</v>
      </c>
      <c r="AC221" s="68">
        <f t="shared" si="371"/>
        <v>5052</v>
      </c>
      <c r="AD221" s="68">
        <f t="shared" si="372"/>
        <v>0</v>
      </c>
      <c r="AE221" s="68">
        <f t="shared" si="373"/>
        <v>0</v>
      </c>
      <c r="AF221" s="68">
        <f t="shared" si="374"/>
        <v>0</v>
      </c>
      <c r="AG221" s="68">
        <f t="shared" si="375"/>
        <v>0</v>
      </c>
      <c r="AH221" s="68">
        <f t="shared" si="376"/>
        <v>0</v>
      </c>
      <c r="AI221" s="68">
        <f t="shared" si="377"/>
        <v>10104</v>
      </c>
      <c r="AJ221" s="29"/>
      <c r="AK221" s="67">
        <f t="shared" si="392"/>
        <v>7</v>
      </c>
      <c r="AL221" s="67">
        <f t="shared" si="393"/>
        <v>13</v>
      </c>
      <c r="AM221" s="68">
        <f t="shared" si="394"/>
        <v>1263</v>
      </c>
      <c r="AN221" s="68">
        <f t="shared" si="378"/>
        <v>0</v>
      </c>
      <c r="AO221" s="68">
        <f t="shared" si="379"/>
        <v>3789</v>
      </c>
      <c r="AP221" s="68">
        <f t="shared" si="380"/>
        <v>0</v>
      </c>
      <c r="AQ221" s="68">
        <f t="shared" si="381"/>
        <v>0</v>
      </c>
      <c r="AR221" s="68">
        <f t="shared" si="382"/>
        <v>0</v>
      </c>
      <c r="AS221" s="68">
        <f t="shared" si="383"/>
        <v>0</v>
      </c>
      <c r="AT221" s="68">
        <f t="shared" si="384"/>
        <v>0</v>
      </c>
      <c r="AU221" s="68">
        <f t="shared" si="385"/>
        <v>5052</v>
      </c>
    </row>
    <row r="222" spans="1:47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67">
        <f t="shared" si="386"/>
        <v>6</v>
      </c>
      <c r="N222" s="67">
        <f t="shared" si="387"/>
        <v>14</v>
      </c>
      <c r="O222" s="68">
        <f t="shared" si="395"/>
        <v>1263</v>
      </c>
      <c r="P222" s="68">
        <f t="shared" si="396"/>
        <v>0</v>
      </c>
      <c r="Q222" s="68">
        <f t="shared" si="397"/>
        <v>2526</v>
      </c>
      <c r="R222" s="68">
        <f t="shared" si="398"/>
        <v>0</v>
      </c>
      <c r="S222" s="68">
        <f t="shared" si="399"/>
        <v>0</v>
      </c>
      <c r="T222" s="68">
        <f t="shared" si="400"/>
        <v>0</v>
      </c>
      <c r="U222" s="68">
        <f t="shared" si="401"/>
        <v>0</v>
      </c>
      <c r="V222" s="68">
        <f t="shared" si="402"/>
        <v>0</v>
      </c>
      <c r="W222" s="68">
        <f t="shared" si="403"/>
        <v>3789</v>
      </c>
      <c r="X222" s="29"/>
      <c r="Y222" s="67">
        <f t="shared" si="389"/>
        <v>6</v>
      </c>
      <c r="Z222" s="67">
        <f t="shared" si="390"/>
        <v>14</v>
      </c>
      <c r="AA222" s="68">
        <f t="shared" si="391"/>
        <v>5052</v>
      </c>
      <c r="AB222" s="68">
        <f t="shared" si="370"/>
        <v>0</v>
      </c>
      <c r="AC222" s="68">
        <f t="shared" si="371"/>
        <v>2526</v>
      </c>
      <c r="AD222" s="68">
        <f t="shared" si="372"/>
        <v>0</v>
      </c>
      <c r="AE222" s="68">
        <f t="shared" si="373"/>
        <v>0</v>
      </c>
      <c r="AF222" s="68">
        <f t="shared" si="374"/>
        <v>0</v>
      </c>
      <c r="AG222" s="68">
        <f t="shared" si="375"/>
        <v>0</v>
      </c>
      <c r="AH222" s="68">
        <f t="shared" si="376"/>
        <v>0</v>
      </c>
      <c r="AI222" s="68">
        <f t="shared" si="377"/>
        <v>7578</v>
      </c>
      <c r="AJ222" s="29"/>
      <c r="AK222" s="67">
        <f t="shared" si="392"/>
        <v>6</v>
      </c>
      <c r="AL222" s="67">
        <f t="shared" si="393"/>
        <v>14</v>
      </c>
      <c r="AM222" s="68">
        <f t="shared" si="394"/>
        <v>5052</v>
      </c>
      <c r="AN222" s="68">
        <f t="shared" si="378"/>
        <v>0</v>
      </c>
      <c r="AO222" s="68">
        <f t="shared" si="379"/>
        <v>5052</v>
      </c>
      <c r="AP222" s="68">
        <f t="shared" si="380"/>
        <v>0</v>
      </c>
      <c r="AQ222" s="68">
        <f t="shared" si="381"/>
        <v>0</v>
      </c>
      <c r="AR222" s="68">
        <f t="shared" si="382"/>
        <v>0</v>
      </c>
      <c r="AS222" s="68">
        <f t="shared" si="383"/>
        <v>0</v>
      </c>
      <c r="AT222" s="68">
        <f t="shared" si="384"/>
        <v>0</v>
      </c>
      <c r="AU222" s="68">
        <f t="shared" si="385"/>
        <v>10104</v>
      </c>
    </row>
    <row r="223" spans="1:47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67">
        <f t="shared" si="386"/>
        <v>5</v>
      </c>
      <c r="N223" s="67">
        <f t="shared" si="387"/>
        <v>15</v>
      </c>
      <c r="O223" s="68">
        <f t="shared" si="395"/>
        <v>3789</v>
      </c>
      <c r="P223" s="68">
        <f t="shared" si="396"/>
        <v>0</v>
      </c>
      <c r="Q223" s="68">
        <f t="shared" si="397"/>
        <v>2526</v>
      </c>
      <c r="R223" s="68">
        <f t="shared" si="398"/>
        <v>0</v>
      </c>
      <c r="S223" s="68">
        <f t="shared" si="399"/>
        <v>0</v>
      </c>
      <c r="T223" s="68">
        <f t="shared" si="400"/>
        <v>0</v>
      </c>
      <c r="U223" s="68">
        <f t="shared" si="401"/>
        <v>0</v>
      </c>
      <c r="V223" s="68">
        <f t="shared" si="402"/>
        <v>0</v>
      </c>
      <c r="W223" s="68">
        <f t="shared" si="403"/>
        <v>6315</v>
      </c>
      <c r="X223" s="29"/>
      <c r="Y223" s="67">
        <f t="shared" si="389"/>
        <v>5</v>
      </c>
      <c r="Z223" s="67">
        <f t="shared" si="390"/>
        <v>15</v>
      </c>
      <c r="AA223" s="68">
        <f t="shared" si="391"/>
        <v>1263</v>
      </c>
      <c r="AB223" s="68">
        <f t="shared" si="370"/>
        <v>0</v>
      </c>
      <c r="AC223" s="68">
        <f t="shared" si="371"/>
        <v>2526</v>
      </c>
      <c r="AD223" s="68">
        <f t="shared" si="372"/>
        <v>0</v>
      </c>
      <c r="AE223" s="68">
        <f t="shared" si="373"/>
        <v>0</v>
      </c>
      <c r="AF223" s="68">
        <f t="shared" si="374"/>
        <v>0</v>
      </c>
      <c r="AG223" s="68">
        <f t="shared" si="375"/>
        <v>0</v>
      </c>
      <c r="AH223" s="68">
        <f t="shared" si="376"/>
        <v>0</v>
      </c>
      <c r="AI223" s="68">
        <f t="shared" si="377"/>
        <v>3789</v>
      </c>
      <c r="AJ223" s="29"/>
      <c r="AK223" s="67">
        <f t="shared" si="392"/>
        <v>5</v>
      </c>
      <c r="AL223" s="67">
        <f t="shared" si="393"/>
        <v>15</v>
      </c>
      <c r="AM223" s="68">
        <f t="shared" si="394"/>
        <v>5052</v>
      </c>
      <c r="AN223" s="68">
        <f t="shared" si="378"/>
        <v>0</v>
      </c>
      <c r="AO223" s="68">
        <f t="shared" si="379"/>
        <v>2526</v>
      </c>
      <c r="AP223" s="68">
        <f t="shared" si="380"/>
        <v>0</v>
      </c>
      <c r="AQ223" s="68">
        <f t="shared" si="381"/>
        <v>0</v>
      </c>
      <c r="AR223" s="68">
        <f t="shared" si="382"/>
        <v>0</v>
      </c>
      <c r="AS223" s="68">
        <f t="shared" si="383"/>
        <v>0</v>
      </c>
      <c r="AT223" s="68">
        <f t="shared" si="384"/>
        <v>0</v>
      </c>
      <c r="AU223" s="68">
        <f t="shared" si="385"/>
        <v>7578</v>
      </c>
    </row>
    <row r="224" spans="1:47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67">
        <f t="shared" si="386"/>
        <v>4</v>
      </c>
      <c r="N224" s="67">
        <f t="shared" si="387"/>
        <v>16</v>
      </c>
      <c r="O224" s="68">
        <f t="shared" si="395"/>
        <v>2526</v>
      </c>
      <c r="P224" s="68">
        <f t="shared" si="396"/>
        <v>0</v>
      </c>
      <c r="Q224" s="68">
        <f t="shared" si="397"/>
        <v>3789</v>
      </c>
      <c r="R224" s="68">
        <f t="shared" si="398"/>
        <v>0</v>
      </c>
      <c r="S224" s="68">
        <f t="shared" si="399"/>
        <v>0</v>
      </c>
      <c r="T224" s="68">
        <f t="shared" si="400"/>
        <v>0</v>
      </c>
      <c r="U224" s="68">
        <f t="shared" si="401"/>
        <v>0</v>
      </c>
      <c r="V224" s="68">
        <f t="shared" si="402"/>
        <v>0</v>
      </c>
      <c r="W224" s="68">
        <f t="shared" si="403"/>
        <v>6315</v>
      </c>
      <c r="X224" s="29"/>
      <c r="Y224" s="67">
        <f t="shared" si="389"/>
        <v>4</v>
      </c>
      <c r="Z224" s="67">
        <f t="shared" si="390"/>
        <v>16</v>
      </c>
      <c r="AA224" s="68">
        <f t="shared" si="391"/>
        <v>3789</v>
      </c>
      <c r="AB224" s="68">
        <f t="shared" si="370"/>
        <v>0</v>
      </c>
      <c r="AC224" s="68">
        <f t="shared" si="371"/>
        <v>2526</v>
      </c>
      <c r="AD224" s="68">
        <f t="shared" si="372"/>
        <v>0</v>
      </c>
      <c r="AE224" s="68">
        <f t="shared" si="373"/>
        <v>0</v>
      </c>
      <c r="AF224" s="68">
        <f t="shared" si="374"/>
        <v>0</v>
      </c>
      <c r="AG224" s="68">
        <f t="shared" si="375"/>
        <v>0</v>
      </c>
      <c r="AH224" s="68">
        <f t="shared" si="376"/>
        <v>0</v>
      </c>
      <c r="AI224" s="68">
        <f t="shared" si="377"/>
        <v>6315</v>
      </c>
      <c r="AJ224" s="29"/>
      <c r="AK224" s="67">
        <f t="shared" si="392"/>
        <v>4</v>
      </c>
      <c r="AL224" s="67">
        <f t="shared" si="393"/>
        <v>16</v>
      </c>
      <c r="AM224" s="68">
        <f t="shared" si="394"/>
        <v>1263</v>
      </c>
      <c r="AN224" s="68">
        <f t="shared" si="378"/>
        <v>0</v>
      </c>
      <c r="AO224" s="68">
        <f t="shared" si="379"/>
        <v>2526</v>
      </c>
      <c r="AP224" s="68">
        <f t="shared" si="380"/>
        <v>0</v>
      </c>
      <c r="AQ224" s="68">
        <f t="shared" si="381"/>
        <v>0</v>
      </c>
      <c r="AR224" s="68">
        <f t="shared" si="382"/>
        <v>0</v>
      </c>
      <c r="AS224" s="68">
        <f t="shared" si="383"/>
        <v>0</v>
      </c>
      <c r="AT224" s="68">
        <f t="shared" si="384"/>
        <v>0</v>
      </c>
      <c r="AU224" s="68">
        <f t="shared" si="385"/>
        <v>3789</v>
      </c>
    </row>
    <row r="225" spans="1:47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67">
        <f t="shared" si="386"/>
        <v>3</v>
      </c>
      <c r="N225" s="67">
        <f t="shared" si="387"/>
        <v>17</v>
      </c>
      <c r="O225" s="68">
        <f t="shared" si="395"/>
        <v>2526</v>
      </c>
      <c r="P225" s="68">
        <f t="shared" si="396"/>
        <v>0</v>
      </c>
      <c r="Q225" s="68">
        <f t="shared" si="397"/>
        <v>0</v>
      </c>
      <c r="R225" s="68">
        <f t="shared" si="398"/>
        <v>0</v>
      </c>
      <c r="S225" s="68">
        <f t="shared" si="399"/>
        <v>0</v>
      </c>
      <c r="T225" s="68">
        <f t="shared" si="400"/>
        <v>0</v>
      </c>
      <c r="U225" s="68">
        <f t="shared" si="401"/>
        <v>0</v>
      </c>
      <c r="V225" s="68">
        <f t="shared" si="402"/>
        <v>0</v>
      </c>
      <c r="W225" s="68">
        <f t="shared" si="403"/>
        <v>2526</v>
      </c>
      <c r="X225" s="29"/>
      <c r="Y225" s="67">
        <f t="shared" si="389"/>
        <v>3</v>
      </c>
      <c r="Z225" s="67">
        <f t="shared" si="390"/>
        <v>17</v>
      </c>
      <c r="AA225" s="68">
        <f t="shared" si="391"/>
        <v>2526</v>
      </c>
      <c r="AB225" s="68">
        <f t="shared" si="370"/>
        <v>0</v>
      </c>
      <c r="AC225" s="68">
        <f t="shared" si="371"/>
        <v>3789</v>
      </c>
      <c r="AD225" s="68">
        <f t="shared" si="372"/>
        <v>0</v>
      </c>
      <c r="AE225" s="68">
        <f t="shared" si="373"/>
        <v>0</v>
      </c>
      <c r="AF225" s="68">
        <f t="shared" si="374"/>
        <v>0</v>
      </c>
      <c r="AG225" s="68">
        <f t="shared" si="375"/>
        <v>0</v>
      </c>
      <c r="AH225" s="68">
        <f t="shared" si="376"/>
        <v>0</v>
      </c>
      <c r="AI225" s="68">
        <f t="shared" si="377"/>
        <v>6315</v>
      </c>
      <c r="AJ225" s="29"/>
      <c r="AK225" s="67">
        <f t="shared" si="392"/>
        <v>3</v>
      </c>
      <c r="AL225" s="67">
        <f t="shared" si="393"/>
        <v>17</v>
      </c>
      <c r="AM225" s="68">
        <f t="shared" si="394"/>
        <v>3789</v>
      </c>
      <c r="AN225" s="68">
        <f t="shared" si="378"/>
        <v>0</v>
      </c>
      <c r="AO225" s="68">
        <f t="shared" si="379"/>
        <v>2526</v>
      </c>
      <c r="AP225" s="68">
        <f t="shared" si="380"/>
        <v>0</v>
      </c>
      <c r="AQ225" s="68">
        <f t="shared" si="381"/>
        <v>0</v>
      </c>
      <c r="AR225" s="68">
        <f t="shared" si="382"/>
        <v>0</v>
      </c>
      <c r="AS225" s="68">
        <f t="shared" si="383"/>
        <v>0</v>
      </c>
      <c r="AT225" s="68">
        <f t="shared" si="384"/>
        <v>0</v>
      </c>
      <c r="AU225" s="68">
        <f t="shared" si="385"/>
        <v>6315</v>
      </c>
    </row>
    <row r="226" spans="1:47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67">
        <f t="shared" si="386"/>
        <v>2</v>
      </c>
      <c r="N226" s="67">
        <f t="shared" si="387"/>
        <v>18</v>
      </c>
      <c r="O226" s="68">
        <f t="shared" si="395"/>
        <v>0</v>
      </c>
      <c r="P226" s="68">
        <f t="shared" si="396"/>
        <v>0</v>
      </c>
      <c r="Q226" s="68">
        <f t="shared" si="397"/>
        <v>1263</v>
      </c>
      <c r="R226" s="68">
        <f t="shared" si="398"/>
        <v>0</v>
      </c>
      <c r="S226" s="68">
        <f t="shared" si="399"/>
        <v>0</v>
      </c>
      <c r="T226" s="68">
        <f t="shared" si="400"/>
        <v>0</v>
      </c>
      <c r="U226" s="68">
        <f t="shared" si="401"/>
        <v>0</v>
      </c>
      <c r="V226" s="68">
        <f t="shared" si="402"/>
        <v>0</v>
      </c>
      <c r="W226" s="68">
        <f t="shared" si="403"/>
        <v>1263</v>
      </c>
      <c r="X226" s="29"/>
      <c r="Y226" s="67">
        <f t="shared" si="389"/>
        <v>2</v>
      </c>
      <c r="Z226" s="67">
        <f t="shared" si="390"/>
        <v>18</v>
      </c>
      <c r="AA226" s="68">
        <f t="shared" si="391"/>
        <v>2526</v>
      </c>
      <c r="AB226" s="68">
        <f t="shared" si="370"/>
        <v>0</v>
      </c>
      <c r="AC226" s="68">
        <f t="shared" si="371"/>
        <v>0</v>
      </c>
      <c r="AD226" s="68">
        <f t="shared" si="372"/>
        <v>0</v>
      </c>
      <c r="AE226" s="68">
        <f t="shared" si="373"/>
        <v>0</v>
      </c>
      <c r="AF226" s="68">
        <f t="shared" si="374"/>
        <v>0</v>
      </c>
      <c r="AG226" s="68">
        <f t="shared" si="375"/>
        <v>0</v>
      </c>
      <c r="AH226" s="68">
        <f t="shared" si="376"/>
        <v>0</v>
      </c>
      <c r="AI226" s="68">
        <f t="shared" si="377"/>
        <v>2526</v>
      </c>
      <c r="AJ226" s="29"/>
      <c r="AK226" s="67">
        <f t="shared" si="392"/>
        <v>2</v>
      </c>
      <c r="AL226" s="67">
        <f t="shared" si="393"/>
        <v>18</v>
      </c>
      <c r="AM226" s="68">
        <f t="shared" si="394"/>
        <v>2526</v>
      </c>
      <c r="AN226" s="68">
        <f t="shared" si="378"/>
        <v>0</v>
      </c>
      <c r="AO226" s="68">
        <f t="shared" si="379"/>
        <v>3789</v>
      </c>
      <c r="AP226" s="68">
        <f t="shared" si="380"/>
        <v>0</v>
      </c>
      <c r="AQ226" s="68">
        <f t="shared" si="381"/>
        <v>0</v>
      </c>
      <c r="AR226" s="68">
        <f t="shared" si="382"/>
        <v>0</v>
      </c>
      <c r="AS226" s="68">
        <f t="shared" si="383"/>
        <v>0</v>
      </c>
      <c r="AT226" s="68">
        <f t="shared" si="384"/>
        <v>0</v>
      </c>
      <c r="AU226" s="68">
        <f t="shared" si="385"/>
        <v>6315</v>
      </c>
    </row>
    <row r="227" spans="1:4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67">
        <f t="shared" si="386"/>
        <v>1</v>
      </c>
      <c r="N227" s="67">
        <f t="shared" si="387"/>
        <v>19</v>
      </c>
      <c r="O227" s="68">
        <f t="shared" si="395"/>
        <v>2526</v>
      </c>
      <c r="P227" s="68">
        <f t="shared" si="396"/>
        <v>0</v>
      </c>
      <c r="Q227" s="68">
        <f t="shared" si="397"/>
        <v>0</v>
      </c>
      <c r="R227" s="68">
        <f t="shared" si="398"/>
        <v>0</v>
      </c>
      <c r="S227" s="68">
        <f t="shared" si="399"/>
        <v>0</v>
      </c>
      <c r="T227" s="68">
        <f t="shared" si="400"/>
        <v>0</v>
      </c>
      <c r="U227" s="68">
        <f t="shared" si="401"/>
        <v>0</v>
      </c>
      <c r="V227" s="68">
        <f t="shared" si="402"/>
        <v>1263</v>
      </c>
      <c r="W227" s="68">
        <f t="shared" si="403"/>
        <v>3789</v>
      </c>
      <c r="X227" s="29"/>
      <c r="Y227" s="67">
        <f t="shared" si="389"/>
        <v>1</v>
      </c>
      <c r="Z227" s="67">
        <f t="shared" si="390"/>
        <v>19</v>
      </c>
      <c r="AA227" s="68">
        <f t="shared" si="391"/>
        <v>0</v>
      </c>
      <c r="AB227" s="68">
        <f t="shared" si="370"/>
        <v>0</v>
      </c>
      <c r="AC227" s="68">
        <f t="shared" si="371"/>
        <v>1263</v>
      </c>
      <c r="AD227" s="68">
        <f t="shared" si="372"/>
        <v>0</v>
      </c>
      <c r="AE227" s="68">
        <f t="shared" si="373"/>
        <v>0</v>
      </c>
      <c r="AF227" s="68">
        <f t="shared" si="374"/>
        <v>0</v>
      </c>
      <c r="AG227" s="68">
        <f t="shared" si="375"/>
        <v>0</v>
      </c>
      <c r="AH227" s="68">
        <f t="shared" si="376"/>
        <v>0</v>
      </c>
      <c r="AI227" s="68">
        <f t="shared" si="377"/>
        <v>1263</v>
      </c>
      <c r="AJ227" s="29"/>
      <c r="AK227" s="67">
        <f t="shared" si="392"/>
        <v>1</v>
      </c>
      <c r="AL227" s="67">
        <f t="shared" si="393"/>
        <v>19</v>
      </c>
      <c r="AM227" s="68">
        <f t="shared" si="394"/>
        <v>2526</v>
      </c>
      <c r="AN227" s="68">
        <f t="shared" si="378"/>
        <v>0</v>
      </c>
      <c r="AO227" s="68">
        <f t="shared" si="379"/>
        <v>0</v>
      </c>
      <c r="AP227" s="68">
        <f t="shared" si="380"/>
        <v>0</v>
      </c>
      <c r="AQ227" s="68">
        <f t="shared" si="381"/>
        <v>0</v>
      </c>
      <c r="AR227" s="68">
        <f t="shared" si="382"/>
        <v>0</v>
      </c>
      <c r="AS227" s="68">
        <f t="shared" si="383"/>
        <v>0</v>
      </c>
      <c r="AT227" s="68">
        <f t="shared" si="384"/>
        <v>0</v>
      </c>
      <c r="AU227" s="68">
        <f t="shared" si="385"/>
        <v>2526</v>
      </c>
    </row>
    <row r="228" spans="1:47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69" t="s">
        <v>17</v>
      </c>
      <c r="N228" s="67">
        <f t="shared" si="387"/>
        <v>20</v>
      </c>
      <c r="O228" s="68">
        <f t="shared" ref="O228:V228" si="404">O192*C67</f>
        <v>0</v>
      </c>
      <c r="P228" s="68">
        <f t="shared" si="404"/>
        <v>0</v>
      </c>
      <c r="Q228" s="68">
        <f t="shared" si="404"/>
        <v>0</v>
      </c>
      <c r="R228" s="68">
        <f t="shared" si="404"/>
        <v>0</v>
      </c>
      <c r="S228" s="68">
        <f t="shared" si="404"/>
        <v>0</v>
      </c>
      <c r="T228" s="68">
        <f t="shared" si="404"/>
        <v>0</v>
      </c>
      <c r="U228" s="68">
        <f t="shared" si="404"/>
        <v>0</v>
      </c>
      <c r="V228" s="68">
        <f t="shared" si="404"/>
        <v>0</v>
      </c>
      <c r="W228" s="68">
        <f t="shared" si="369"/>
        <v>0</v>
      </c>
      <c r="X228" s="29"/>
      <c r="Y228" s="69" t="s">
        <v>17</v>
      </c>
      <c r="Z228" s="67">
        <f t="shared" si="390"/>
        <v>20</v>
      </c>
      <c r="AA228" s="68">
        <f t="shared" si="391"/>
        <v>0</v>
      </c>
      <c r="AB228" s="68">
        <f t="shared" si="370"/>
        <v>0</v>
      </c>
      <c r="AC228" s="68">
        <f t="shared" si="371"/>
        <v>0</v>
      </c>
      <c r="AD228" s="68">
        <f t="shared" si="372"/>
        <v>0</v>
      </c>
      <c r="AE228" s="68">
        <f t="shared" si="373"/>
        <v>0</v>
      </c>
      <c r="AF228" s="68">
        <f t="shared" si="374"/>
        <v>0</v>
      </c>
      <c r="AG228" s="68">
        <f t="shared" si="375"/>
        <v>0</v>
      </c>
      <c r="AH228" s="68">
        <f t="shared" si="376"/>
        <v>0</v>
      </c>
      <c r="AI228" s="68">
        <f t="shared" si="377"/>
        <v>0</v>
      </c>
      <c r="AJ228" s="29"/>
      <c r="AK228" s="69" t="s">
        <v>17</v>
      </c>
      <c r="AL228" s="67">
        <f t="shared" si="393"/>
        <v>20</v>
      </c>
      <c r="AM228" s="68">
        <f t="shared" si="394"/>
        <v>0</v>
      </c>
      <c r="AN228" s="68">
        <f t="shared" si="378"/>
        <v>0</v>
      </c>
      <c r="AO228" s="68">
        <f t="shared" si="379"/>
        <v>0</v>
      </c>
      <c r="AP228" s="68">
        <f t="shared" si="380"/>
        <v>0</v>
      </c>
      <c r="AQ228" s="68">
        <f t="shared" si="381"/>
        <v>0</v>
      </c>
      <c r="AR228" s="68">
        <f t="shared" si="382"/>
        <v>0</v>
      </c>
      <c r="AS228" s="68">
        <f t="shared" si="383"/>
        <v>0</v>
      </c>
      <c r="AT228" s="68">
        <f t="shared" si="384"/>
        <v>0</v>
      </c>
      <c r="AU228" s="68">
        <f t="shared" si="385"/>
        <v>0</v>
      </c>
    </row>
    <row r="229" spans="1:47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67"/>
      <c r="N229" s="67"/>
      <c r="O229" s="68"/>
      <c r="P229" s="68"/>
      <c r="Q229" s="68"/>
      <c r="R229" s="68"/>
      <c r="S229" s="68"/>
      <c r="T229" s="68"/>
      <c r="U229" s="68"/>
      <c r="V229" s="68"/>
      <c r="W229" s="68"/>
      <c r="X229" s="29"/>
      <c r="Y229" s="67"/>
      <c r="Z229" s="67"/>
      <c r="AA229" s="68"/>
      <c r="AB229" s="68"/>
      <c r="AC229" s="68"/>
      <c r="AD229" s="68"/>
      <c r="AE229" s="68"/>
      <c r="AF229" s="68"/>
      <c r="AG229" s="68"/>
      <c r="AH229" s="68"/>
      <c r="AI229" s="68"/>
      <c r="AJ229" s="29"/>
      <c r="AK229" s="67"/>
      <c r="AL229" s="67"/>
      <c r="AM229" s="68"/>
      <c r="AN229" s="68"/>
      <c r="AO229" s="68"/>
      <c r="AP229" s="68"/>
      <c r="AQ229" s="68"/>
      <c r="AR229" s="68"/>
      <c r="AS229" s="68"/>
      <c r="AT229" s="68"/>
      <c r="AU229" s="68"/>
    </row>
    <row r="230" spans="1:47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67"/>
      <c r="N230" s="67"/>
      <c r="O230" s="68"/>
      <c r="P230" s="68"/>
      <c r="Q230" s="68"/>
      <c r="R230" s="68"/>
      <c r="S230" s="68"/>
      <c r="T230" s="68"/>
      <c r="U230" s="68"/>
      <c r="V230" s="68"/>
      <c r="W230" s="68"/>
      <c r="X230" s="29"/>
      <c r="Y230" s="67"/>
      <c r="Z230" s="67"/>
      <c r="AA230" s="68"/>
      <c r="AB230" s="68"/>
      <c r="AC230" s="68"/>
      <c r="AD230" s="68"/>
      <c r="AE230" s="68"/>
      <c r="AF230" s="68"/>
      <c r="AG230" s="68"/>
      <c r="AH230" s="68"/>
      <c r="AI230" s="68"/>
      <c r="AJ230" s="29"/>
      <c r="AK230" s="67"/>
      <c r="AL230" s="67"/>
      <c r="AM230" s="68"/>
      <c r="AN230" s="68"/>
      <c r="AO230" s="68"/>
      <c r="AP230" s="68"/>
      <c r="AQ230" s="68"/>
      <c r="AR230" s="68"/>
      <c r="AS230" s="68"/>
      <c r="AT230" s="68"/>
      <c r="AU230" s="68"/>
    </row>
    <row r="231" spans="1:47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67"/>
      <c r="N231" s="67"/>
      <c r="O231" s="68"/>
      <c r="P231" s="68"/>
      <c r="Q231" s="68"/>
      <c r="R231" s="68"/>
      <c r="S231" s="68"/>
      <c r="T231" s="68"/>
      <c r="U231" s="68"/>
      <c r="V231" s="68"/>
      <c r="W231" s="68"/>
      <c r="X231" s="29"/>
      <c r="Y231" s="67"/>
      <c r="Z231" s="67"/>
      <c r="AA231" s="68"/>
      <c r="AB231" s="68"/>
      <c r="AC231" s="68"/>
      <c r="AD231" s="68"/>
      <c r="AE231" s="68"/>
      <c r="AF231" s="68"/>
      <c r="AG231" s="68"/>
      <c r="AH231" s="68"/>
      <c r="AI231" s="68"/>
      <c r="AJ231" s="29"/>
      <c r="AK231" s="67"/>
      <c r="AL231" s="67"/>
      <c r="AM231" s="68"/>
      <c r="AN231" s="68"/>
      <c r="AO231" s="68"/>
      <c r="AP231" s="68"/>
      <c r="AQ231" s="68"/>
      <c r="AR231" s="68"/>
      <c r="AS231" s="68"/>
      <c r="AT231" s="68"/>
      <c r="AU231" s="68"/>
    </row>
    <row r="232" spans="1:47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67"/>
      <c r="N232" s="67"/>
      <c r="O232" s="68"/>
      <c r="P232" s="68"/>
      <c r="Q232" s="68"/>
      <c r="R232" s="68"/>
      <c r="S232" s="68"/>
      <c r="T232" s="68"/>
      <c r="U232" s="68"/>
      <c r="V232" s="68"/>
      <c r="W232" s="68"/>
      <c r="X232" s="29"/>
      <c r="Y232" s="67"/>
      <c r="Z232" s="67"/>
      <c r="AA232" s="68"/>
      <c r="AB232" s="68"/>
      <c r="AC232" s="68"/>
      <c r="AD232" s="68"/>
      <c r="AE232" s="68"/>
      <c r="AF232" s="68"/>
      <c r="AG232" s="68"/>
      <c r="AH232" s="68"/>
      <c r="AI232" s="68"/>
      <c r="AJ232" s="29"/>
      <c r="AK232" s="67"/>
      <c r="AL232" s="67"/>
      <c r="AM232" s="68"/>
      <c r="AN232" s="68"/>
      <c r="AO232" s="68"/>
      <c r="AP232" s="68"/>
      <c r="AQ232" s="68"/>
      <c r="AR232" s="68"/>
      <c r="AS232" s="68"/>
      <c r="AT232" s="68"/>
      <c r="AU232" s="68"/>
    </row>
    <row r="233" spans="1:47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67"/>
      <c r="N233" s="67"/>
      <c r="O233" s="68"/>
      <c r="P233" s="68"/>
      <c r="Q233" s="68"/>
      <c r="R233" s="68"/>
      <c r="S233" s="68"/>
      <c r="T233" s="68"/>
      <c r="U233" s="68"/>
      <c r="V233" s="68"/>
      <c r="W233" s="68"/>
      <c r="X233" s="29"/>
      <c r="Y233" s="67"/>
      <c r="Z233" s="67"/>
      <c r="AA233" s="68"/>
      <c r="AB233" s="68"/>
      <c r="AC233" s="68"/>
      <c r="AD233" s="68"/>
      <c r="AE233" s="68"/>
      <c r="AF233" s="68"/>
      <c r="AG233" s="68"/>
      <c r="AH233" s="68"/>
      <c r="AI233" s="68"/>
      <c r="AJ233" s="29"/>
      <c r="AK233" s="67"/>
      <c r="AL233" s="67"/>
      <c r="AM233" s="68"/>
      <c r="AN233" s="68"/>
      <c r="AO233" s="68"/>
      <c r="AP233" s="68"/>
      <c r="AQ233" s="68"/>
      <c r="AR233" s="68"/>
      <c r="AS233" s="68"/>
      <c r="AT233" s="68"/>
      <c r="AU233" s="68"/>
    </row>
    <row r="234" spans="1:47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67"/>
      <c r="N234" s="67"/>
      <c r="O234" s="68"/>
      <c r="P234" s="68"/>
      <c r="Q234" s="68"/>
      <c r="R234" s="68"/>
      <c r="S234" s="68"/>
      <c r="T234" s="68"/>
      <c r="U234" s="68"/>
      <c r="V234" s="68"/>
      <c r="W234" s="68"/>
      <c r="X234" s="29"/>
      <c r="Y234" s="67"/>
      <c r="Z234" s="67"/>
      <c r="AA234" s="68"/>
      <c r="AB234" s="68"/>
      <c r="AC234" s="68"/>
      <c r="AD234" s="68"/>
      <c r="AE234" s="68"/>
      <c r="AF234" s="68"/>
      <c r="AG234" s="68"/>
      <c r="AH234" s="68"/>
      <c r="AI234" s="68"/>
      <c r="AJ234" s="29"/>
      <c r="AK234" s="67"/>
      <c r="AL234" s="67"/>
      <c r="AM234" s="68"/>
      <c r="AN234" s="68"/>
      <c r="AO234" s="68"/>
      <c r="AP234" s="68"/>
      <c r="AQ234" s="68"/>
      <c r="AR234" s="68"/>
      <c r="AS234" s="68"/>
      <c r="AT234" s="68"/>
      <c r="AU234" s="68"/>
    </row>
    <row r="235" spans="1:47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67"/>
      <c r="N235" s="67"/>
      <c r="O235" s="68"/>
      <c r="P235" s="68"/>
      <c r="Q235" s="68"/>
      <c r="R235" s="68"/>
      <c r="S235" s="68"/>
      <c r="T235" s="68"/>
      <c r="U235" s="68"/>
      <c r="V235" s="68"/>
      <c r="W235" s="68"/>
      <c r="X235" s="29"/>
      <c r="Y235" s="67"/>
      <c r="Z235" s="67"/>
      <c r="AA235" s="68"/>
      <c r="AB235" s="68"/>
      <c r="AC235" s="68"/>
      <c r="AD235" s="68"/>
      <c r="AE235" s="68"/>
      <c r="AF235" s="68"/>
      <c r="AG235" s="68"/>
      <c r="AH235" s="68"/>
      <c r="AI235" s="68"/>
      <c r="AJ235" s="29"/>
      <c r="AK235" s="67"/>
      <c r="AL235" s="67"/>
      <c r="AM235" s="68"/>
      <c r="AN235" s="68"/>
      <c r="AO235" s="68"/>
      <c r="AP235" s="68"/>
      <c r="AQ235" s="68"/>
      <c r="AR235" s="68"/>
      <c r="AS235" s="68"/>
      <c r="AT235" s="68"/>
      <c r="AU235" s="68"/>
    </row>
    <row r="236" spans="1:47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67"/>
      <c r="N236" s="67"/>
      <c r="O236" s="68"/>
      <c r="P236" s="68"/>
      <c r="Q236" s="68"/>
      <c r="R236" s="68"/>
      <c r="S236" s="68"/>
      <c r="T236" s="68"/>
      <c r="U236" s="68"/>
      <c r="V236" s="68"/>
      <c r="W236" s="68"/>
      <c r="X236" s="29"/>
      <c r="Y236" s="67"/>
      <c r="Z236" s="67"/>
      <c r="AA236" s="68"/>
      <c r="AB236" s="68"/>
      <c r="AC236" s="68"/>
      <c r="AD236" s="68"/>
      <c r="AE236" s="68"/>
      <c r="AF236" s="68"/>
      <c r="AG236" s="68"/>
      <c r="AH236" s="68"/>
      <c r="AI236" s="68"/>
      <c r="AJ236" s="29"/>
      <c r="AK236" s="67"/>
      <c r="AL236" s="67"/>
      <c r="AM236" s="68"/>
      <c r="AN236" s="68"/>
      <c r="AO236" s="68"/>
      <c r="AP236" s="68"/>
      <c r="AQ236" s="68"/>
      <c r="AR236" s="68"/>
      <c r="AS236" s="68"/>
      <c r="AT236" s="68"/>
      <c r="AU236" s="68"/>
    </row>
    <row r="237" spans="1:4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67"/>
      <c r="N237" s="67"/>
      <c r="O237" s="68"/>
      <c r="P237" s="68"/>
      <c r="Q237" s="68"/>
      <c r="R237" s="68"/>
      <c r="S237" s="68"/>
      <c r="T237" s="68"/>
      <c r="U237" s="68"/>
      <c r="V237" s="68"/>
      <c r="W237" s="68"/>
      <c r="X237" s="29"/>
      <c r="Y237" s="67"/>
      <c r="Z237" s="67"/>
      <c r="AA237" s="68"/>
      <c r="AB237" s="68"/>
      <c r="AC237" s="68"/>
      <c r="AD237" s="68"/>
      <c r="AE237" s="68"/>
      <c r="AF237" s="68"/>
      <c r="AG237" s="68"/>
      <c r="AH237" s="68"/>
      <c r="AI237" s="68"/>
      <c r="AJ237" s="29"/>
      <c r="AK237" s="67"/>
      <c r="AL237" s="67"/>
      <c r="AM237" s="68"/>
      <c r="AN237" s="68"/>
      <c r="AO237" s="68"/>
      <c r="AP237" s="68"/>
      <c r="AQ237" s="68"/>
      <c r="AR237" s="68"/>
      <c r="AS237" s="68"/>
      <c r="AT237" s="68"/>
      <c r="AU237" s="68"/>
    </row>
    <row r="238" spans="1:47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69"/>
      <c r="N238" s="67"/>
      <c r="O238" s="68"/>
      <c r="P238" s="68"/>
      <c r="Q238" s="68"/>
      <c r="R238" s="68"/>
      <c r="S238" s="68"/>
      <c r="T238" s="68"/>
      <c r="U238" s="68"/>
      <c r="V238" s="68"/>
      <c r="W238" s="68"/>
      <c r="X238" s="29"/>
      <c r="Y238" s="69"/>
      <c r="Z238" s="67"/>
      <c r="AA238" s="68"/>
      <c r="AB238" s="68"/>
      <c r="AC238" s="68"/>
      <c r="AD238" s="68"/>
      <c r="AE238" s="68"/>
      <c r="AF238" s="68"/>
      <c r="AG238" s="68"/>
      <c r="AH238" s="68"/>
      <c r="AI238" s="68"/>
      <c r="AJ238" s="29"/>
      <c r="AK238" s="69"/>
      <c r="AL238" s="67"/>
      <c r="AM238" s="68"/>
      <c r="AN238" s="68"/>
      <c r="AO238" s="68"/>
      <c r="AP238" s="68"/>
      <c r="AQ238" s="68"/>
      <c r="AR238" s="68"/>
      <c r="AS238" s="68"/>
      <c r="AT238" s="68"/>
      <c r="AU238" s="68"/>
    </row>
    <row r="239" spans="1:47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67"/>
      <c r="N239" s="67"/>
      <c r="O239" s="68"/>
      <c r="P239" s="68"/>
      <c r="Q239" s="68"/>
      <c r="R239" s="68"/>
      <c r="S239" s="68"/>
      <c r="T239" s="68"/>
      <c r="U239" s="68"/>
      <c r="V239" s="68"/>
      <c r="W239" s="68"/>
      <c r="X239" s="29"/>
      <c r="Y239" s="67"/>
      <c r="Z239" s="67"/>
      <c r="AA239" s="68"/>
      <c r="AB239" s="68"/>
      <c r="AC239" s="68"/>
      <c r="AD239" s="68"/>
      <c r="AE239" s="68"/>
      <c r="AF239" s="68"/>
      <c r="AG239" s="68"/>
      <c r="AH239" s="68"/>
      <c r="AI239" s="68"/>
      <c r="AJ239" s="29"/>
      <c r="AK239" s="67"/>
      <c r="AL239" s="67"/>
      <c r="AM239" s="68"/>
      <c r="AN239" s="68"/>
      <c r="AO239" s="68"/>
      <c r="AP239" s="68"/>
      <c r="AQ239" s="68"/>
      <c r="AR239" s="68"/>
      <c r="AS239" s="68"/>
      <c r="AT239" s="68"/>
      <c r="AU239" s="68"/>
    </row>
    <row r="240" spans="1:47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67" t="s">
        <v>8</v>
      </c>
      <c r="N240" s="67"/>
      <c r="O240" s="68">
        <f>SUM(O209:O238)</f>
        <v>117459</v>
      </c>
      <c r="P240" s="68"/>
      <c r="Q240" s="68">
        <f t="shared" ref="Q240:W240" si="405">SUM(Q209:Q238)</f>
        <v>66939</v>
      </c>
      <c r="R240" s="68"/>
      <c r="S240" s="68"/>
      <c r="T240" s="68"/>
      <c r="U240" s="68"/>
      <c r="V240" s="68">
        <f t="shared" si="405"/>
        <v>1263</v>
      </c>
      <c r="W240" s="68">
        <f t="shared" si="405"/>
        <v>185661</v>
      </c>
      <c r="X240" s="29"/>
      <c r="Y240" s="67" t="s">
        <v>8</v>
      </c>
      <c r="Z240" s="67"/>
      <c r="AA240" s="68">
        <f>SUM(AA209:AA238)</f>
        <v>114933</v>
      </c>
      <c r="AB240" s="68"/>
      <c r="AC240" s="68">
        <f t="shared" ref="AC240" si="406">SUM(AC209:AC238)</f>
        <v>66939</v>
      </c>
      <c r="AD240" s="68"/>
      <c r="AE240" s="68"/>
      <c r="AF240" s="68"/>
      <c r="AG240" s="68"/>
      <c r="AH240" s="68">
        <f t="shared" ref="AH240:AI240" si="407">SUM(AH209:AH238)</f>
        <v>0</v>
      </c>
      <c r="AI240" s="68">
        <f t="shared" si="407"/>
        <v>181872</v>
      </c>
      <c r="AJ240" s="29"/>
      <c r="AK240" s="67" t="s">
        <v>8</v>
      </c>
      <c r="AL240" s="67"/>
      <c r="AM240" s="68">
        <f>SUM(AM209:AM238)</f>
        <v>114933</v>
      </c>
      <c r="AN240" s="68"/>
      <c r="AO240" s="68">
        <f t="shared" ref="AO240" si="408">SUM(AO209:AO238)</f>
        <v>65676</v>
      </c>
      <c r="AP240" s="68"/>
      <c r="AQ240" s="68"/>
      <c r="AR240" s="68"/>
      <c r="AS240" s="68"/>
      <c r="AT240" s="68">
        <f t="shared" ref="AT240:AU240" si="409">SUM(AT209:AT238)</f>
        <v>0</v>
      </c>
      <c r="AU240" s="68">
        <f t="shared" si="409"/>
        <v>180609</v>
      </c>
    </row>
    <row r="241" spans="1:47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67"/>
      <c r="N241" s="67"/>
      <c r="O241" s="68"/>
      <c r="P241" s="68"/>
      <c r="Q241" s="68"/>
      <c r="R241" s="68"/>
      <c r="S241" s="68"/>
      <c r="T241" s="68"/>
      <c r="U241" s="68"/>
      <c r="V241" s="68"/>
      <c r="W241" s="68">
        <f>W240/162</f>
        <v>1146.0555555555557</v>
      </c>
      <c r="X241" s="17"/>
      <c r="Y241" s="67"/>
      <c r="Z241" s="67"/>
      <c r="AA241" s="68"/>
      <c r="AB241" s="68"/>
      <c r="AC241" s="68"/>
      <c r="AD241" s="68"/>
      <c r="AE241" s="68"/>
      <c r="AF241" s="68"/>
      <c r="AG241" s="68"/>
      <c r="AH241" s="68"/>
      <c r="AI241" s="68">
        <f>AI240/162</f>
        <v>1122.6666666666667</v>
      </c>
      <c r="AJ241" s="17"/>
      <c r="AK241" s="67"/>
      <c r="AL241" s="67"/>
      <c r="AM241" s="68"/>
      <c r="AN241" s="68"/>
      <c r="AO241" s="68"/>
      <c r="AP241" s="68"/>
      <c r="AQ241" s="68"/>
      <c r="AR241" s="68"/>
      <c r="AS241" s="68"/>
      <c r="AT241" s="68"/>
      <c r="AU241" s="68">
        <f>AU240/162</f>
        <v>1114.8703703703704</v>
      </c>
    </row>
    <row r="242" spans="1:47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67"/>
      <c r="N242" s="67"/>
      <c r="O242" s="68"/>
      <c r="P242" s="68"/>
      <c r="Q242" s="68"/>
      <c r="R242" s="68"/>
      <c r="S242" s="68"/>
      <c r="T242" s="68"/>
      <c r="U242" s="68"/>
      <c r="V242" s="68"/>
      <c r="W242" s="73">
        <f>W241/K125</f>
        <v>2.3323623589980861E-2</v>
      </c>
      <c r="X242" s="17"/>
      <c r="Y242" s="67"/>
      <c r="Z242" s="67"/>
      <c r="AA242" s="68"/>
      <c r="AB242" s="68"/>
      <c r="AC242" s="68"/>
      <c r="AD242" s="68"/>
      <c r="AE242" s="68"/>
      <c r="AF242" s="68"/>
      <c r="AG242" s="68"/>
      <c r="AH242" s="68"/>
      <c r="AI242" s="73">
        <f>AI241/W125</f>
        <v>2.2127978438679169E-2</v>
      </c>
      <c r="AJ242" s="17"/>
      <c r="AK242" s="67"/>
      <c r="AL242" s="67"/>
      <c r="AM242" s="68"/>
      <c r="AN242" s="68"/>
      <c r="AO242" s="68"/>
      <c r="AP242" s="68"/>
      <c r="AQ242" s="68"/>
      <c r="AR242" s="68"/>
      <c r="AS242" s="68"/>
      <c r="AT242" s="68"/>
      <c r="AU242" s="73">
        <f>AU241/AI125</f>
        <v>2.1335032838543731E-2</v>
      </c>
    </row>
    <row r="243" spans="1:47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67"/>
      <c r="N243" s="67"/>
      <c r="O243" s="67"/>
      <c r="P243" s="67"/>
      <c r="Q243" s="70"/>
      <c r="R243" s="70"/>
      <c r="S243" s="70"/>
      <c r="T243" s="70"/>
      <c r="U243" s="70"/>
      <c r="V243" s="71"/>
      <c r="W243" s="68"/>
      <c r="X243" s="17"/>
      <c r="Y243" s="67"/>
      <c r="Z243" s="67"/>
      <c r="AA243" s="67"/>
      <c r="AB243" s="67"/>
      <c r="AC243" s="70"/>
      <c r="AD243" s="70"/>
      <c r="AE243" s="70"/>
      <c r="AF243" s="70"/>
      <c r="AG243" s="70"/>
      <c r="AH243" s="71"/>
      <c r="AI243" s="68"/>
      <c r="AJ243" s="17"/>
      <c r="AK243" s="67"/>
      <c r="AL243" s="67"/>
      <c r="AM243" s="67"/>
      <c r="AN243" s="67"/>
      <c r="AO243" s="70"/>
      <c r="AP243" s="70"/>
      <c r="AQ243" s="70"/>
      <c r="AR243" s="70"/>
      <c r="AS243" s="70"/>
      <c r="AT243" s="71"/>
      <c r="AU243" s="68"/>
    </row>
    <row r="244" spans="1:47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17"/>
      <c r="N244" s="17"/>
      <c r="O244" s="17"/>
      <c r="P244" s="17"/>
      <c r="Q244" s="17"/>
      <c r="R244" s="17"/>
      <c r="S244" s="17"/>
      <c r="T244" s="17"/>
      <c r="U244" s="17"/>
      <c r="V244" s="29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29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29"/>
      <c r="AU244" s="17"/>
    </row>
    <row r="245" spans="1:47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</row>
    <row r="246" spans="1:47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</row>
    <row r="247" spans="1: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</row>
    <row r="248" spans="1:47">
      <c r="A248" s="34" t="s">
        <v>19</v>
      </c>
      <c r="B248" s="34"/>
      <c r="C248" s="24"/>
      <c r="D248" s="24"/>
      <c r="E248" s="24"/>
      <c r="F248" s="24"/>
      <c r="G248" s="24"/>
      <c r="H248" s="24"/>
      <c r="I248" s="24"/>
      <c r="J248" s="24"/>
      <c r="K248" s="24"/>
      <c r="L248" s="21"/>
      <c r="M248" s="34" t="s">
        <v>19</v>
      </c>
      <c r="N248" s="34"/>
      <c r="O248" s="24"/>
      <c r="P248" s="24"/>
      <c r="Q248" s="24"/>
      <c r="R248" s="24"/>
      <c r="S248" s="24"/>
      <c r="T248" s="24"/>
      <c r="U248" s="24"/>
      <c r="V248" s="24"/>
      <c r="W248" s="24"/>
      <c r="X248" s="21"/>
      <c r="Y248" s="34" t="s">
        <v>19</v>
      </c>
      <c r="Z248" s="3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1"/>
      <c r="AK248" s="34"/>
      <c r="AL248" s="34"/>
      <c r="AM248" s="24"/>
      <c r="AN248" s="24"/>
      <c r="AO248" s="24"/>
      <c r="AP248" s="24"/>
      <c r="AQ248" s="24"/>
      <c r="AR248" s="24"/>
      <c r="AS248" s="24"/>
      <c r="AT248" s="24"/>
      <c r="AU248" s="24"/>
    </row>
    <row r="249" spans="1:47">
      <c r="A249" s="35" t="str">
        <f>A4</f>
        <v>2015-2016</v>
      </c>
      <c r="B249" s="35"/>
      <c r="C249" s="36"/>
      <c r="D249" s="36"/>
      <c r="E249" s="36"/>
      <c r="F249" s="36"/>
      <c r="G249" s="36"/>
      <c r="H249" s="36"/>
      <c r="I249" s="36"/>
      <c r="J249" s="36"/>
      <c r="K249" s="36"/>
      <c r="L249" s="21"/>
      <c r="M249" s="35" t="str">
        <f>M4</f>
        <v>2016-2017</v>
      </c>
      <c r="N249" s="35"/>
      <c r="O249" s="36"/>
      <c r="P249" s="36"/>
      <c r="Q249" s="36"/>
      <c r="R249" s="36"/>
      <c r="S249" s="36"/>
      <c r="T249" s="36"/>
      <c r="U249" s="36"/>
      <c r="V249" s="36"/>
      <c r="W249" s="36"/>
      <c r="X249" s="21"/>
      <c r="Y249" s="35" t="str">
        <f>Y4</f>
        <v>2017-2018</v>
      </c>
      <c r="Z249" s="35"/>
      <c r="AA249" s="36"/>
      <c r="AB249" s="36"/>
      <c r="AC249" s="36"/>
      <c r="AD249" s="36"/>
      <c r="AE249" s="36"/>
      <c r="AF249" s="36"/>
      <c r="AG249" s="36"/>
      <c r="AH249" s="36"/>
      <c r="AI249" s="36"/>
      <c r="AJ249" s="21"/>
      <c r="AK249" s="35"/>
      <c r="AL249" s="35"/>
      <c r="AM249" s="36"/>
      <c r="AN249" s="36"/>
      <c r="AO249" s="36"/>
      <c r="AP249" s="36"/>
      <c r="AQ249" s="36"/>
      <c r="AR249" s="36"/>
      <c r="AS249" s="36"/>
      <c r="AT249" s="36"/>
      <c r="AU249" s="36"/>
    </row>
    <row r="250" spans="1:47" ht="13.5">
      <c r="A250" s="37"/>
      <c r="B250" s="37"/>
      <c r="C250" s="38"/>
      <c r="D250" s="38"/>
      <c r="E250" s="38"/>
      <c r="F250" s="38"/>
      <c r="G250" s="38"/>
      <c r="H250" s="38"/>
      <c r="I250" s="38"/>
      <c r="J250" s="38"/>
      <c r="K250" s="36"/>
      <c r="L250" s="21"/>
      <c r="M250" s="37"/>
      <c r="N250" s="37"/>
      <c r="O250" s="38"/>
      <c r="P250" s="38"/>
      <c r="Q250" s="38"/>
      <c r="R250" s="38"/>
      <c r="S250" s="38"/>
      <c r="T250" s="38"/>
      <c r="U250" s="38"/>
      <c r="V250" s="38"/>
      <c r="W250" s="36"/>
      <c r="X250" s="21"/>
      <c r="Y250" s="37"/>
      <c r="Z250" s="37"/>
      <c r="AA250" s="38"/>
      <c r="AB250" s="38"/>
      <c r="AC250" s="38"/>
      <c r="AD250" s="38"/>
      <c r="AE250" s="38"/>
      <c r="AF250" s="38"/>
      <c r="AG250" s="38"/>
      <c r="AH250" s="38"/>
      <c r="AI250" s="36"/>
      <c r="AJ250" s="21"/>
      <c r="AK250" s="37"/>
      <c r="AL250" s="37"/>
      <c r="AM250" s="38"/>
      <c r="AN250" s="38"/>
      <c r="AO250" s="38"/>
      <c r="AP250" s="38"/>
      <c r="AQ250" s="38"/>
      <c r="AR250" s="38"/>
      <c r="AS250" s="38"/>
      <c r="AT250" s="38"/>
      <c r="AU250" s="36"/>
    </row>
    <row r="251" spans="1:47">
      <c r="A251" s="37" t="s">
        <v>15</v>
      </c>
      <c r="B251" s="37" t="s">
        <v>0</v>
      </c>
      <c r="C251" s="16" t="str">
        <f>C134</f>
        <v>B</v>
      </c>
      <c r="D251" s="16" t="str">
        <f t="shared" ref="D251:J251" si="410">D134</f>
        <v>B+18</v>
      </c>
      <c r="E251" s="16" t="str">
        <f t="shared" si="410"/>
        <v>Masters/ME</v>
      </c>
      <c r="F251" s="16" t="str">
        <f t="shared" si="410"/>
        <v>M+9</v>
      </c>
      <c r="G251" s="16" t="str">
        <f t="shared" si="410"/>
        <v>M+18</v>
      </c>
      <c r="H251" s="16" t="str">
        <f t="shared" si="410"/>
        <v>M+27</v>
      </c>
      <c r="I251" s="16" t="str">
        <f t="shared" si="410"/>
        <v>M+36</v>
      </c>
      <c r="J251" s="16" t="str">
        <f t="shared" si="410"/>
        <v>D</v>
      </c>
      <c r="K251" s="17"/>
      <c r="L251" s="21"/>
      <c r="M251" s="37" t="s">
        <v>15</v>
      </c>
      <c r="N251" s="37" t="s">
        <v>0</v>
      </c>
      <c r="O251" s="16" t="str">
        <f>O134</f>
        <v>B</v>
      </c>
      <c r="P251" s="16" t="str">
        <f t="shared" ref="P251:V251" si="411">P134</f>
        <v>B+18</v>
      </c>
      <c r="Q251" s="16" t="str">
        <f t="shared" si="411"/>
        <v>Masters/ME</v>
      </c>
      <c r="R251" s="16" t="str">
        <f t="shared" si="411"/>
        <v>M+9</v>
      </c>
      <c r="S251" s="16" t="str">
        <f t="shared" si="411"/>
        <v>M+18</v>
      </c>
      <c r="T251" s="16" t="str">
        <f t="shared" si="411"/>
        <v>M+27</v>
      </c>
      <c r="U251" s="16" t="str">
        <f t="shared" si="411"/>
        <v>M+36</v>
      </c>
      <c r="V251" s="16" t="str">
        <f t="shared" si="411"/>
        <v>D</v>
      </c>
      <c r="W251" s="17"/>
      <c r="X251" s="21"/>
      <c r="Y251" s="37" t="s">
        <v>15</v>
      </c>
      <c r="Z251" s="37" t="s">
        <v>0</v>
      </c>
      <c r="AA251" s="16" t="str">
        <f>AA134</f>
        <v>B</v>
      </c>
      <c r="AB251" s="16" t="str">
        <f t="shared" ref="AB251:AH251" si="412">AB134</f>
        <v>B+18</v>
      </c>
      <c r="AC251" s="16" t="str">
        <f t="shared" si="412"/>
        <v>Masters/ME</v>
      </c>
      <c r="AD251" s="16" t="str">
        <f t="shared" si="412"/>
        <v>M+9</v>
      </c>
      <c r="AE251" s="16" t="str">
        <f t="shared" si="412"/>
        <v>M+18</v>
      </c>
      <c r="AF251" s="16" t="str">
        <f t="shared" si="412"/>
        <v>M+27</v>
      </c>
      <c r="AG251" s="16" t="str">
        <f t="shared" si="412"/>
        <v>M+36</v>
      </c>
      <c r="AH251" s="16" t="str">
        <f t="shared" si="412"/>
        <v>D</v>
      </c>
      <c r="AI251" s="17"/>
      <c r="AJ251" s="21"/>
      <c r="AK251" s="37"/>
      <c r="AL251" s="37"/>
      <c r="AM251" s="16"/>
      <c r="AN251" s="16"/>
      <c r="AO251" s="16"/>
      <c r="AP251" s="16"/>
      <c r="AQ251" s="16"/>
      <c r="AR251" s="16"/>
      <c r="AS251" s="16"/>
      <c r="AT251" s="16"/>
      <c r="AU251" s="17"/>
    </row>
    <row r="252" spans="1:47">
      <c r="A252" s="36">
        <v>19</v>
      </c>
      <c r="B252" s="36">
        <v>1</v>
      </c>
      <c r="C252" s="32"/>
      <c r="D252" s="32">
        <f>D11-C11</f>
        <v>1000</v>
      </c>
      <c r="E252" s="32">
        <f t="shared" ref="E252:J252" si="413">E11-D11</f>
        <v>1000</v>
      </c>
      <c r="F252" s="32">
        <f t="shared" si="413"/>
        <v>2000</v>
      </c>
      <c r="G252" s="32">
        <f t="shared" si="413"/>
        <v>2000</v>
      </c>
      <c r="H252" s="32">
        <f t="shared" si="413"/>
        <v>2000</v>
      </c>
      <c r="I252" s="32">
        <f t="shared" si="413"/>
        <v>2000</v>
      </c>
      <c r="J252" s="32">
        <f t="shared" si="413"/>
        <v>2000</v>
      </c>
      <c r="K252" s="17"/>
      <c r="L252" s="21"/>
      <c r="M252" s="36">
        <v>19</v>
      </c>
      <c r="N252" s="36">
        <v>1</v>
      </c>
      <c r="O252" s="32"/>
      <c r="P252" s="32">
        <f>P11-O11</f>
        <v>1008.0999999999985</v>
      </c>
      <c r="Q252" s="32">
        <f t="shared" ref="Q252:Q271" si="414">Q11-P11</f>
        <v>1008.0999999999985</v>
      </c>
      <c r="R252" s="32">
        <f t="shared" ref="R252:R271" si="415">R11-Q11</f>
        <v>2016.2000000000044</v>
      </c>
      <c r="S252" s="32">
        <f t="shared" ref="S252:S271" si="416">S11-R11</f>
        <v>2016.1999999999971</v>
      </c>
      <c r="T252" s="32">
        <f t="shared" ref="T252:T271" si="417">T11-S11</f>
        <v>2016.1999999999971</v>
      </c>
      <c r="U252" s="32">
        <f t="shared" ref="U252:U271" si="418">U11-T11</f>
        <v>2016.1999999999971</v>
      </c>
      <c r="V252" s="32">
        <f t="shared" ref="V252:V271" si="419">V11-U11</f>
        <v>2016.2000000000116</v>
      </c>
      <c r="W252" s="17"/>
      <c r="X252" s="21"/>
      <c r="Y252" s="36">
        <v>19</v>
      </c>
      <c r="Z252" s="36">
        <v>1</v>
      </c>
      <c r="AA252" s="32"/>
      <c r="AB252" s="32">
        <f>AB11-AA11</f>
        <v>1014.350219999993</v>
      </c>
      <c r="AC252" s="32">
        <f t="shared" ref="AC252:AC271" si="420">AC11-AB11</f>
        <v>1014.3502200000003</v>
      </c>
      <c r="AD252" s="32">
        <f t="shared" ref="AD252:AD271" si="421">AD11-AC11</f>
        <v>2028.7004400000005</v>
      </c>
      <c r="AE252" s="32">
        <f t="shared" ref="AE252:AE271" si="422">AE11-AD11</f>
        <v>2028.7004400000005</v>
      </c>
      <c r="AF252" s="32">
        <f t="shared" ref="AF252:AF271" si="423">AF11-AE11</f>
        <v>2028.7004400000005</v>
      </c>
      <c r="AG252" s="32">
        <f t="shared" ref="AG252:AG271" si="424">AG11-AF11</f>
        <v>2028.7004400000005</v>
      </c>
      <c r="AH252" s="32">
        <f t="shared" ref="AH252:AH271" si="425">AH11-AG11</f>
        <v>2028.7004400000005</v>
      </c>
      <c r="AI252" s="17"/>
      <c r="AJ252" s="21"/>
      <c r="AK252" s="36"/>
      <c r="AL252" s="36"/>
      <c r="AM252" s="32"/>
      <c r="AN252" s="32"/>
      <c r="AO252" s="32"/>
      <c r="AP252" s="32"/>
      <c r="AQ252" s="32"/>
      <c r="AR252" s="32"/>
      <c r="AS252" s="32"/>
      <c r="AT252" s="32"/>
      <c r="AU252" s="17"/>
    </row>
    <row r="253" spans="1:47">
      <c r="A253" s="36">
        <f t="shared" ref="A253:A270" si="426">+A252-1</f>
        <v>18</v>
      </c>
      <c r="B253" s="36">
        <f t="shared" ref="B253:B271" si="427">+B252+1</f>
        <v>2</v>
      </c>
      <c r="C253" s="32"/>
      <c r="D253" s="32">
        <f t="shared" ref="D253:J253" si="428">D12-C12</f>
        <v>1000</v>
      </c>
      <c r="E253" s="32">
        <f t="shared" si="428"/>
        <v>1000</v>
      </c>
      <c r="F253" s="32">
        <f t="shared" si="428"/>
        <v>2000</v>
      </c>
      <c r="G253" s="32">
        <f t="shared" si="428"/>
        <v>2000</v>
      </c>
      <c r="H253" s="32">
        <f t="shared" si="428"/>
        <v>2000</v>
      </c>
      <c r="I253" s="32">
        <f t="shared" si="428"/>
        <v>2000</v>
      </c>
      <c r="J253" s="32">
        <f t="shared" si="428"/>
        <v>2000</v>
      </c>
      <c r="K253" s="17"/>
      <c r="L253" s="21"/>
      <c r="M253" s="36">
        <f t="shared" ref="M253:M270" si="429">+M252-1</f>
        <v>18</v>
      </c>
      <c r="N253" s="36">
        <f t="shared" ref="N253:N271" si="430">+N252+1</f>
        <v>2</v>
      </c>
      <c r="O253" s="32"/>
      <c r="P253" s="32">
        <f t="shared" ref="P253:P271" si="431">P12-O12</f>
        <v>1008.0999999999985</v>
      </c>
      <c r="Q253" s="32">
        <f t="shared" si="414"/>
        <v>1008.0999999999985</v>
      </c>
      <c r="R253" s="32">
        <f t="shared" si="415"/>
        <v>2016.2000000000044</v>
      </c>
      <c r="S253" s="32">
        <f t="shared" si="416"/>
        <v>2016.1999999999971</v>
      </c>
      <c r="T253" s="32">
        <f t="shared" si="417"/>
        <v>2016.1999999999971</v>
      </c>
      <c r="U253" s="32">
        <f t="shared" si="418"/>
        <v>2016.1999999999971</v>
      </c>
      <c r="V253" s="32">
        <f t="shared" si="419"/>
        <v>2016.2000000000116</v>
      </c>
      <c r="W253" s="17"/>
      <c r="X253" s="21"/>
      <c r="Y253" s="36">
        <f t="shared" ref="Y253:Y270" si="432">+Y252-1</f>
        <v>18</v>
      </c>
      <c r="Z253" s="36">
        <f t="shared" ref="Z253:Z271" si="433">+Z252+1</f>
        <v>2</v>
      </c>
      <c r="AA253" s="32"/>
      <c r="AB253" s="32">
        <f t="shared" ref="AB253:AB271" si="434">AB12-AA12</f>
        <v>1014.350219999993</v>
      </c>
      <c r="AC253" s="32">
        <f t="shared" si="420"/>
        <v>1014.3502200000003</v>
      </c>
      <c r="AD253" s="32">
        <f t="shared" si="421"/>
        <v>2028.7004400000005</v>
      </c>
      <c r="AE253" s="32">
        <f t="shared" si="422"/>
        <v>2028.7004400000005</v>
      </c>
      <c r="AF253" s="32">
        <f t="shared" si="423"/>
        <v>2028.7004400000005</v>
      </c>
      <c r="AG253" s="32">
        <f t="shared" si="424"/>
        <v>2028.7004400000005</v>
      </c>
      <c r="AH253" s="32">
        <f t="shared" si="425"/>
        <v>2028.7004400000005</v>
      </c>
      <c r="AI253" s="17"/>
      <c r="AJ253" s="21"/>
      <c r="AK253" s="36"/>
      <c r="AL253" s="36"/>
      <c r="AM253" s="32"/>
      <c r="AN253" s="32"/>
      <c r="AO253" s="32"/>
      <c r="AP253" s="32"/>
      <c r="AQ253" s="32"/>
      <c r="AR253" s="32"/>
      <c r="AS253" s="32"/>
      <c r="AT253" s="32"/>
      <c r="AU253" s="17"/>
    </row>
    <row r="254" spans="1:47">
      <c r="A254" s="36">
        <f t="shared" si="426"/>
        <v>17</v>
      </c>
      <c r="B254" s="36">
        <f t="shared" si="427"/>
        <v>3</v>
      </c>
      <c r="C254" s="32"/>
      <c r="D254" s="32">
        <f t="shared" ref="D254:D270" si="435">D13-C13</f>
        <v>1000</v>
      </c>
      <c r="E254" s="32">
        <f t="shared" ref="E254:E270" si="436">E13-D13</f>
        <v>1000</v>
      </c>
      <c r="F254" s="32">
        <f t="shared" ref="F254:F270" si="437">F13-E13</f>
        <v>2000</v>
      </c>
      <c r="G254" s="32">
        <f t="shared" ref="G254:G270" si="438">G13-F13</f>
        <v>2000</v>
      </c>
      <c r="H254" s="32">
        <f t="shared" ref="H254:H270" si="439">H13-G13</f>
        <v>2000</v>
      </c>
      <c r="I254" s="32">
        <f t="shared" ref="I254:I270" si="440">I13-H13</f>
        <v>2000</v>
      </c>
      <c r="J254" s="32">
        <f t="shared" ref="J254:J270" si="441">J13-I13</f>
        <v>2000</v>
      </c>
      <c r="K254" s="17"/>
      <c r="L254" s="21"/>
      <c r="M254" s="36">
        <f t="shared" si="429"/>
        <v>17</v>
      </c>
      <c r="N254" s="36">
        <f t="shared" si="430"/>
        <v>3</v>
      </c>
      <c r="O254" s="32"/>
      <c r="P254" s="32">
        <f t="shared" si="431"/>
        <v>1008.0999999999985</v>
      </c>
      <c r="Q254" s="32">
        <f t="shared" si="414"/>
        <v>1008.0999999999985</v>
      </c>
      <c r="R254" s="32">
        <f t="shared" si="415"/>
        <v>2016.2000000000044</v>
      </c>
      <c r="S254" s="32">
        <f t="shared" si="416"/>
        <v>2016.1999999999971</v>
      </c>
      <c r="T254" s="32">
        <f t="shared" si="417"/>
        <v>2016.1999999999971</v>
      </c>
      <c r="U254" s="32">
        <f t="shared" si="418"/>
        <v>2016.1999999999971</v>
      </c>
      <c r="V254" s="32">
        <f t="shared" si="419"/>
        <v>2016.2000000000116</v>
      </c>
      <c r="W254" s="17"/>
      <c r="X254" s="21"/>
      <c r="Y254" s="36">
        <f t="shared" si="432"/>
        <v>17</v>
      </c>
      <c r="Z254" s="36">
        <f t="shared" si="433"/>
        <v>3</v>
      </c>
      <c r="AA254" s="32"/>
      <c r="AB254" s="32">
        <f t="shared" si="434"/>
        <v>1014.350219999993</v>
      </c>
      <c r="AC254" s="32">
        <f t="shared" si="420"/>
        <v>1014.3502200000003</v>
      </c>
      <c r="AD254" s="32">
        <f t="shared" si="421"/>
        <v>2028.7004400000005</v>
      </c>
      <c r="AE254" s="32">
        <f t="shared" si="422"/>
        <v>2028.7004400000005</v>
      </c>
      <c r="AF254" s="32">
        <f t="shared" si="423"/>
        <v>2028.7004400000005</v>
      </c>
      <c r="AG254" s="32">
        <f t="shared" si="424"/>
        <v>2028.7004400000005</v>
      </c>
      <c r="AH254" s="32">
        <f t="shared" si="425"/>
        <v>2028.7004400000005</v>
      </c>
      <c r="AI254" s="17"/>
      <c r="AJ254" s="21"/>
      <c r="AK254" s="36"/>
      <c r="AL254" s="36"/>
      <c r="AM254" s="32"/>
      <c r="AN254" s="32"/>
      <c r="AO254" s="32"/>
      <c r="AP254" s="32"/>
      <c r="AQ254" s="32"/>
      <c r="AR254" s="32"/>
      <c r="AS254" s="32"/>
      <c r="AT254" s="32"/>
      <c r="AU254" s="17"/>
    </row>
    <row r="255" spans="1:47">
      <c r="A255" s="36">
        <f t="shared" si="426"/>
        <v>16</v>
      </c>
      <c r="B255" s="36">
        <f t="shared" si="427"/>
        <v>4</v>
      </c>
      <c r="C255" s="32"/>
      <c r="D255" s="32">
        <f t="shared" si="435"/>
        <v>1000</v>
      </c>
      <c r="E255" s="32">
        <f t="shared" si="436"/>
        <v>1000</v>
      </c>
      <c r="F255" s="32">
        <f t="shared" si="437"/>
        <v>2000</v>
      </c>
      <c r="G255" s="32">
        <f t="shared" si="438"/>
        <v>2000</v>
      </c>
      <c r="H255" s="32">
        <f t="shared" si="439"/>
        <v>2000</v>
      </c>
      <c r="I255" s="32">
        <f t="shared" si="440"/>
        <v>2000</v>
      </c>
      <c r="J255" s="32">
        <f t="shared" si="441"/>
        <v>2000</v>
      </c>
      <c r="K255" s="17"/>
      <c r="L255" s="21"/>
      <c r="M255" s="36">
        <f t="shared" si="429"/>
        <v>16</v>
      </c>
      <c r="N255" s="36">
        <f t="shared" si="430"/>
        <v>4</v>
      </c>
      <c r="O255" s="32"/>
      <c r="P255" s="32">
        <f t="shared" si="431"/>
        <v>1008.0999999999985</v>
      </c>
      <c r="Q255" s="32">
        <f t="shared" si="414"/>
        <v>1008.0999999999985</v>
      </c>
      <c r="R255" s="32">
        <f t="shared" si="415"/>
        <v>2016.2000000000044</v>
      </c>
      <c r="S255" s="32">
        <f t="shared" si="416"/>
        <v>2016.1999999999971</v>
      </c>
      <c r="T255" s="32">
        <f t="shared" si="417"/>
        <v>2016.1999999999971</v>
      </c>
      <c r="U255" s="32">
        <f t="shared" si="418"/>
        <v>2016.1999999999971</v>
      </c>
      <c r="V255" s="32">
        <f t="shared" si="419"/>
        <v>2016.2000000000116</v>
      </c>
      <c r="W255" s="17"/>
      <c r="X255" s="21"/>
      <c r="Y255" s="36">
        <f t="shared" si="432"/>
        <v>16</v>
      </c>
      <c r="Z255" s="36">
        <f t="shared" si="433"/>
        <v>4</v>
      </c>
      <c r="AA255" s="32"/>
      <c r="AB255" s="32">
        <f t="shared" si="434"/>
        <v>1014.350219999993</v>
      </c>
      <c r="AC255" s="32">
        <f t="shared" si="420"/>
        <v>1014.3502200000003</v>
      </c>
      <c r="AD255" s="32">
        <f t="shared" si="421"/>
        <v>2028.7004400000005</v>
      </c>
      <c r="AE255" s="32">
        <f t="shared" si="422"/>
        <v>2028.7004400000005</v>
      </c>
      <c r="AF255" s="32">
        <f t="shared" si="423"/>
        <v>2028.7004400000005</v>
      </c>
      <c r="AG255" s="32">
        <f t="shared" si="424"/>
        <v>2028.7004400000005</v>
      </c>
      <c r="AH255" s="32">
        <f t="shared" si="425"/>
        <v>2028.7004400000005</v>
      </c>
      <c r="AI255" s="17"/>
      <c r="AJ255" s="21"/>
      <c r="AK255" s="36"/>
      <c r="AL255" s="36"/>
      <c r="AM255" s="32"/>
      <c r="AN255" s="32"/>
      <c r="AO255" s="32"/>
      <c r="AP255" s="32"/>
      <c r="AQ255" s="32"/>
      <c r="AR255" s="32"/>
      <c r="AS255" s="32"/>
      <c r="AT255" s="32"/>
      <c r="AU255" s="17"/>
    </row>
    <row r="256" spans="1:47">
      <c r="A256" s="36">
        <f t="shared" si="426"/>
        <v>15</v>
      </c>
      <c r="B256" s="36">
        <f t="shared" si="427"/>
        <v>5</v>
      </c>
      <c r="C256" s="32"/>
      <c r="D256" s="32">
        <f t="shared" si="435"/>
        <v>1000</v>
      </c>
      <c r="E256" s="32">
        <f t="shared" si="436"/>
        <v>1000</v>
      </c>
      <c r="F256" s="32">
        <f t="shared" si="437"/>
        <v>2000</v>
      </c>
      <c r="G256" s="32">
        <f t="shared" si="438"/>
        <v>2000</v>
      </c>
      <c r="H256" s="32">
        <f t="shared" si="439"/>
        <v>2000</v>
      </c>
      <c r="I256" s="32">
        <f t="shared" si="440"/>
        <v>2000</v>
      </c>
      <c r="J256" s="32">
        <f t="shared" si="441"/>
        <v>2000</v>
      </c>
      <c r="K256" s="17"/>
      <c r="L256" s="21"/>
      <c r="M256" s="36">
        <f t="shared" si="429"/>
        <v>15</v>
      </c>
      <c r="N256" s="36">
        <f t="shared" si="430"/>
        <v>5</v>
      </c>
      <c r="O256" s="32"/>
      <c r="P256" s="32">
        <f t="shared" si="431"/>
        <v>1008.0999999999985</v>
      </c>
      <c r="Q256" s="32">
        <f t="shared" si="414"/>
        <v>1008.0999999999985</v>
      </c>
      <c r="R256" s="32">
        <f t="shared" si="415"/>
        <v>2016.2000000000044</v>
      </c>
      <c r="S256" s="32">
        <f t="shared" si="416"/>
        <v>2016.1999999999971</v>
      </c>
      <c r="T256" s="32">
        <f t="shared" si="417"/>
        <v>2016.1999999999971</v>
      </c>
      <c r="U256" s="32">
        <f t="shared" si="418"/>
        <v>2016.1999999999971</v>
      </c>
      <c r="V256" s="32">
        <f t="shared" si="419"/>
        <v>2016.2000000000116</v>
      </c>
      <c r="W256" s="17"/>
      <c r="X256" s="21"/>
      <c r="Y256" s="36">
        <f t="shared" si="432"/>
        <v>15</v>
      </c>
      <c r="Z256" s="36">
        <f t="shared" si="433"/>
        <v>5</v>
      </c>
      <c r="AA256" s="32"/>
      <c r="AB256" s="32">
        <f t="shared" si="434"/>
        <v>1014.350219999993</v>
      </c>
      <c r="AC256" s="32">
        <f t="shared" si="420"/>
        <v>1014.3502200000003</v>
      </c>
      <c r="AD256" s="32">
        <f t="shared" si="421"/>
        <v>2028.7004400000005</v>
      </c>
      <c r="AE256" s="32">
        <f t="shared" si="422"/>
        <v>2028.7004400000005</v>
      </c>
      <c r="AF256" s="32">
        <f t="shared" si="423"/>
        <v>2028.7004400000005</v>
      </c>
      <c r="AG256" s="32">
        <f t="shared" si="424"/>
        <v>2028.7004400000005</v>
      </c>
      <c r="AH256" s="32">
        <f t="shared" si="425"/>
        <v>2028.7004400000005</v>
      </c>
      <c r="AI256" s="17"/>
      <c r="AJ256" s="21"/>
      <c r="AK256" s="36"/>
      <c r="AL256" s="36"/>
      <c r="AM256" s="32"/>
      <c r="AN256" s="32"/>
      <c r="AO256" s="32"/>
      <c r="AP256" s="32"/>
      <c r="AQ256" s="32"/>
      <c r="AR256" s="32"/>
      <c r="AS256" s="32"/>
      <c r="AT256" s="32"/>
      <c r="AU256" s="17"/>
    </row>
    <row r="257" spans="1:47">
      <c r="A257" s="36">
        <f t="shared" si="426"/>
        <v>14</v>
      </c>
      <c r="B257" s="36">
        <f t="shared" si="427"/>
        <v>6</v>
      </c>
      <c r="C257" s="32"/>
      <c r="D257" s="32">
        <f t="shared" si="435"/>
        <v>1000</v>
      </c>
      <c r="E257" s="32">
        <f t="shared" si="436"/>
        <v>1000</v>
      </c>
      <c r="F257" s="32">
        <f t="shared" si="437"/>
        <v>2000</v>
      </c>
      <c r="G257" s="32">
        <f t="shared" si="438"/>
        <v>2000</v>
      </c>
      <c r="H257" s="32">
        <f t="shared" si="439"/>
        <v>2000</v>
      </c>
      <c r="I257" s="32">
        <f t="shared" si="440"/>
        <v>2000</v>
      </c>
      <c r="J257" s="32">
        <f t="shared" si="441"/>
        <v>2000</v>
      </c>
      <c r="K257" s="17"/>
      <c r="L257" s="21"/>
      <c r="M257" s="36">
        <f t="shared" si="429"/>
        <v>14</v>
      </c>
      <c r="N257" s="36">
        <f t="shared" si="430"/>
        <v>6</v>
      </c>
      <c r="O257" s="32"/>
      <c r="P257" s="32">
        <f t="shared" si="431"/>
        <v>1008.0999999999985</v>
      </c>
      <c r="Q257" s="32">
        <f t="shared" si="414"/>
        <v>1008.0999999999985</v>
      </c>
      <c r="R257" s="32">
        <f t="shared" si="415"/>
        <v>2016.2000000000044</v>
      </c>
      <c r="S257" s="32">
        <f t="shared" si="416"/>
        <v>2016.1999999999971</v>
      </c>
      <c r="T257" s="32">
        <f t="shared" si="417"/>
        <v>2016.1999999999971</v>
      </c>
      <c r="U257" s="32">
        <f t="shared" si="418"/>
        <v>2016.1999999999971</v>
      </c>
      <c r="V257" s="32">
        <f t="shared" si="419"/>
        <v>2016.2000000000116</v>
      </c>
      <c r="W257" s="17"/>
      <c r="X257" s="21"/>
      <c r="Y257" s="36">
        <f t="shared" si="432"/>
        <v>14</v>
      </c>
      <c r="Z257" s="36">
        <f t="shared" si="433"/>
        <v>6</v>
      </c>
      <c r="AA257" s="32"/>
      <c r="AB257" s="32">
        <f t="shared" si="434"/>
        <v>1014.350219999993</v>
      </c>
      <c r="AC257" s="32">
        <f t="shared" si="420"/>
        <v>1014.3502200000003</v>
      </c>
      <c r="AD257" s="32">
        <f t="shared" si="421"/>
        <v>2028.7004400000005</v>
      </c>
      <c r="AE257" s="32">
        <f t="shared" si="422"/>
        <v>2028.7004400000005</v>
      </c>
      <c r="AF257" s="32">
        <f t="shared" si="423"/>
        <v>2028.7004400000005</v>
      </c>
      <c r="AG257" s="32">
        <f t="shared" si="424"/>
        <v>2028.7004400000005</v>
      </c>
      <c r="AH257" s="32">
        <f t="shared" si="425"/>
        <v>2028.7004400000005</v>
      </c>
      <c r="AI257" s="17"/>
      <c r="AJ257" s="21"/>
      <c r="AK257" s="36"/>
      <c r="AL257" s="36"/>
      <c r="AM257" s="32"/>
      <c r="AN257" s="32"/>
      <c r="AO257" s="32"/>
      <c r="AP257" s="32"/>
      <c r="AQ257" s="32"/>
      <c r="AR257" s="32"/>
      <c r="AS257" s="32"/>
      <c r="AT257" s="32"/>
      <c r="AU257" s="17"/>
    </row>
    <row r="258" spans="1:47">
      <c r="A258" s="36">
        <f t="shared" si="426"/>
        <v>13</v>
      </c>
      <c r="B258" s="36">
        <f t="shared" si="427"/>
        <v>7</v>
      </c>
      <c r="C258" s="32"/>
      <c r="D258" s="32">
        <f t="shared" si="435"/>
        <v>1000</v>
      </c>
      <c r="E258" s="32">
        <f t="shared" si="436"/>
        <v>1000</v>
      </c>
      <c r="F258" s="32">
        <f t="shared" si="437"/>
        <v>2000</v>
      </c>
      <c r="G258" s="32">
        <f t="shared" si="438"/>
        <v>2000</v>
      </c>
      <c r="H258" s="32">
        <f t="shared" si="439"/>
        <v>2000</v>
      </c>
      <c r="I258" s="32">
        <f t="shared" si="440"/>
        <v>2000</v>
      </c>
      <c r="J258" s="32">
        <f t="shared" si="441"/>
        <v>2000</v>
      </c>
      <c r="K258" s="17"/>
      <c r="L258" s="21"/>
      <c r="M258" s="36">
        <f t="shared" si="429"/>
        <v>13</v>
      </c>
      <c r="N258" s="36">
        <f t="shared" si="430"/>
        <v>7</v>
      </c>
      <c r="O258" s="32"/>
      <c r="P258" s="32">
        <f t="shared" si="431"/>
        <v>1008.0999999999985</v>
      </c>
      <c r="Q258" s="32">
        <f t="shared" si="414"/>
        <v>1008.0999999999985</v>
      </c>
      <c r="R258" s="32">
        <f t="shared" si="415"/>
        <v>2016.2000000000044</v>
      </c>
      <c r="S258" s="32">
        <f t="shared" si="416"/>
        <v>2016.1999999999971</v>
      </c>
      <c r="T258" s="32">
        <f t="shared" si="417"/>
        <v>2016.1999999999971</v>
      </c>
      <c r="U258" s="32">
        <f t="shared" si="418"/>
        <v>2016.1999999999971</v>
      </c>
      <c r="V258" s="32">
        <f t="shared" si="419"/>
        <v>2016.2000000000116</v>
      </c>
      <c r="W258" s="17"/>
      <c r="X258" s="21"/>
      <c r="Y258" s="36">
        <f t="shared" si="432"/>
        <v>13</v>
      </c>
      <c r="Z258" s="36">
        <f t="shared" si="433"/>
        <v>7</v>
      </c>
      <c r="AA258" s="32"/>
      <c r="AB258" s="32">
        <f t="shared" si="434"/>
        <v>1014.350219999993</v>
      </c>
      <c r="AC258" s="32">
        <f t="shared" si="420"/>
        <v>1014.3502200000003</v>
      </c>
      <c r="AD258" s="32">
        <f t="shared" si="421"/>
        <v>2028.7004400000005</v>
      </c>
      <c r="AE258" s="32">
        <f t="shared" si="422"/>
        <v>2028.7004400000005</v>
      </c>
      <c r="AF258" s="32">
        <f t="shared" si="423"/>
        <v>2028.7004400000005</v>
      </c>
      <c r="AG258" s="32">
        <f t="shared" si="424"/>
        <v>2028.7004400000005</v>
      </c>
      <c r="AH258" s="32">
        <f t="shared" si="425"/>
        <v>2028.7004400000005</v>
      </c>
      <c r="AI258" s="17"/>
      <c r="AJ258" s="21"/>
      <c r="AK258" s="36"/>
      <c r="AL258" s="36"/>
      <c r="AM258" s="32"/>
      <c r="AN258" s="32"/>
      <c r="AO258" s="32"/>
      <c r="AP258" s="32"/>
      <c r="AQ258" s="32"/>
      <c r="AR258" s="32"/>
      <c r="AS258" s="32"/>
      <c r="AT258" s="32"/>
      <c r="AU258" s="17"/>
    </row>
    <row r="259" spans="1:47">
      <c r="A259" s="36">
        <f t="shared" si="426"/>
        <v>12</v>
      </c>
      <c r="B259" s="36">
        <f t="shared" si="427"/>
        <v>8</v>
      </c>
      <c r="C259" s="32"/>
      <c r="D259" s="32">
        <f t="shared" si="435"/>
        <v>1000</v>
      </c>
      <c r="E259" s="32">
        <f t="shared" si="436"/>
        <v>1000</v>
      </c>
      <c r="F259" s="32">
        <f t="shared" si="437"/>
        <v>2000</v>
      </c>
      <c r="G259" s="32">
        <f t="shared" si="438"/>
        <v>2000</v>
      </c>
      <c r="H259" s="32">
        <f t="shared" si="439"/>
        <v>2000</v>
      </c>
      <c r="I259" s="32">
        <f t="shared" si="440"/>
        <v>2000</v>
      </c>
      <c r="J259" s="32">
        <f t="shared" si="441"/>
        <v>2000</v>
      </c>
      <c r="K259" s="17"/>
      <c r="L259" s="21"/>
      <c r="M259" s="36">
        <f t="shared" si="429"/>
        <v>12</v>
      </c>
      <c r="N259" s="36">
        <f t="shared" si="430"/>
        <v>8</v>
      </c>
      <c r="O259" s="32"/>
      <c r="P259" s="32">
        <f t="shared" si="431"/>
        <v>1008.0999999999985</v>
      </c>
      <c r="Q259" s="32">
        <f t="shared" si="414"/>
        <v>1008.0999999999985</v>
      </c>
      <c r="R259" s="32">
        <f t="shared" si="415"/>
        <v>2016.2000000000044</v>
      </c>
      <c r="S259" s="32">
        <f t="shared" si="416"/>
        <v>2016.1999999999971</v>
      </c>
      <c r="T259" s="32">
        <f t="shared" si="417"/>
        <v>2016.1999999999971</v>
      </c>
      <c r="U259" s="32">
        <f t="shared" si="418"/>
        <v>2016.1999999999971</v>
      </c>
      <c r="V259" s="32">
        <f t="shared" si="419"/>
        <v>2016.2000000000116</v>
      </c>
      <c r="W259" s="17"/>
      <c r="X259" s="21"/>
      <c r="Y259" s="36">
        <f t="shared" si="432"/>
        <v>12</v>
      </c>
      <c r="Z259" s="36">
        <f t="shared" si="433"/>
        <v>8</v>
      </c>
      <c r="AA259" s="32"/>
      <c r="AB259" s="32">
        <f t="shared" si="434"/>
        <v>1014.350219999993</v>
      </c>
      <c r="AC259" s="32">
        <f t="shared" si="420"/>
        <v>1014.3502200000003</v>
      </c>
      <c r="AD259" s="32">
        <f t="shared" si="421"/>
        <v>2028.7004400000005</v>
      </c>
      <c r="AE259" s="32">
        <f t="shared" si="422"/>
        <v>2028.7004400000005</v>
      </c>
      <c r="AF259" s="32">
        <f t="shared" si="423"/>
        <v>2028.7004400000005</v>
      </c>
      <c r="AG259" s="32">
        <f t="shared" si="424"/>
        <v>2028.7004400000005</v>
      </c>
      <c r="AH259" s="32">
        <f t="shared" si="425"/>
        <v>2028.7004400000005</v>
      </c>
      <c r="AI259" s="17"/>
      <c r="AJ259" s="21"/>
      <c r="AK259" s="36"/>
      <c r="AL259" s="36"/>
      <c r="AM259" s="32"/>
      <c r="AN259" s="32"/>
      <c r="AO259" s="32"/>
      <c r="AP259" s="32"/>
      <c r="AQ259" s="32"/>
      <c r="AR259" s="32"/>
      <c r="AS259" s="32"/>
      <c r="AT259" s="32"/>
      <c r="AU259" s="17"/>
    </row>
    <row r="260" spans="1:47">
      <c r="A260" s="36">
        <f t="shared" si="426"/>
        <v>11</v>
      </c>
      <c r="B260" s="36">
        <f t="shared" si="427"/>
        <v>9</v>
      </c>
      <c r="C260" s="32"/>
      <c r="D260" s="32">
        <f t="shared" si="435"/>
        <v>1000</v>
      </c>
      <c r="E260" s="32">
        <f t="shared" si="436"/>
        <v>1000</v>
      </c>
      <c r="F260" s="32">
        <f t="shared" si="437"/>
        <v>2000</v>
      </c>
      <c r="G260" s="32">
        <f t="shared" si="438"/>
        <v>2000</v>
      </c>
      <c r="H260" s="32">
        <f t="shared" si="439"/>
        <v>2000</v>
      </c>
      <c r="I260" s="32">
        <f t="shared" si="440"/>
        <v>2000</v>
      </c>
      <c r="J260" s="32">
        <f t="shared" si="441"/>
        <v>2000</v>
      </c>
      <c r="K260" s="17"/>
      <c r="L260" s="21"/>
      <c r="M260" s="36">
        <f t="shared" si="429"/>
        <v>11</v>
      </c>
      <c r="N260" s="36">
        <f t="shared" si="430"/>
        <v>9</v>
      </c>
      <c r="O260" s="32"/>
      <c r="P260" s="32">
        <f t="shared" si="431"/>
        <v>1008.0999999999985</v>
      </c>
      <c r="Q260" s="32">
        <f t="shared" si="414"/>
        <v>1008.0999999999985</v>
      </c>
      <c r="R260" s="32">
        <f t="shared" si="415"/>
        <v>2016.2000000000044</v>
      </c>
      <c r="S260" s="32">
        <f t="shared" si="416"/>
        <v>2016.1999999999971</v>
      </c>
      <c r="T260" s="32">
        <f t="shared" si="417"/>
        <v>2016.1999999999971</v>
      </c>
      <c r="U260" s="32">
        <f t="shared" si="418"/>
        <v>2016.1999999999971</v>
      </c>
      <c r="V260" s="32">
        <f t="shared" si="419"/>
        <v>2016.2000000000116</v>
      </c>
      <c r="W260" s="17"/>
      <c r="X260" s="21"/>
      <c r="Y260" s="36">
        <f t="shared" si="432"/>
        <v>11</v>
      </c>
      <c r="Z260" s="36">
        <f t="shared" si="433"/>
        <v>9</v>
      </c>
      <c r="AA260" s="32"/>
      <c r="AB260" s="32">
        <f t="shared" si="434"/>
        <v>1014.350219999993</v>
      </c>
      <c r="AC260" s="32">
        <f t="shared" si="420"/>
        <v>1014.3502200000003</v>
      </c>
      <c r="AD260" s="32">
        <f t="shared" si="421"/>
        <v>2028.7004400000005</v>
      </c>
      <c r="AE260" s="32">
        <f t="shared" si="422"/>
        <v>2028.7004400000005</v>
      </c>
      <c r="AF260" s="32">
        <f t="shared" si="423"/>
        <v>2028.7004400000005</v>
      </c>
      <c r="AG260" s="32">
        <f t="shared" si="424"/>
        <v>2028.7004400000005</v>
      </c>
      <c r="AH260" s="32">
        <f t="shared" si="425"/>
        <v>2028.7004400000005</v>
      </c>
      <c r="AI260" s="17"/>
      <c r="AJ260" s="21"/>
      <c r="AK260" s="36"/>
      <c r="AL260" s="36"/>
      <c r="AM260" s="32"/>
      <c r="AN260" s="32"/>
      <c r="AO260" s="32"/>
      <c r="AP260" s="32"/>
      <c r="AQ260" s="32"/>
      <c r="AR260" s="32"/>
      <c r="AS260" s="32"/>
      <c r="AT260" s="32"/>
      <c r="AU260" s="17"/>
    </row>
    <row r="261" spans="1:47">
      <c r="A261" s="36">
        <f t="shared" si="426"/>
        <v>10</v>
      </c>
      <c r="B261" s="36">
        <f t="shared" si="427"/>
        <v>10</v>
      </c>
      <c r="C261" s="32"/>
      <c r="D261" s="32">
        <f t="shared" si="435"/>
        <v>1000</v>
      </c>
      <c r="E261" s="32">
        <f t="shared" si="436"/>
        <v>1000</v>
      </c>
      <c r="F261" s="32">
        <f t="shared" si="437"/>
        <v>2000</v>
      </c>
      <c r="G261" s="32">
        <f t="shared" si="438"/>
        <v>2000</v>
      </c>
      <c r="H261" s="32">
        <f t="shared" si="439"/>
        <v>2000</v>
      </c>
      <c r="I261" s="32">
        <f t="shared" si="440"/>
        <v>2000</v>
      </c>
      <c r="J261" s="32">
        <f t="shared" si="441"/>
        <v>2000</v>
      </c>
      <c r="K261" s="17"/>
      <c r="L261" s="21"/>
      <c r="M261" s="36">
        <f t="shared" si="429"/>
        <v>10</v>
      </c>
      <c r="N261" s="36">
        <f t="shared" si="430"/>
        <v>10</v>
      </c>
      <c r="O261" s="32"/>
      <c r="P261" s="32">
        <f t="shared" si="431"/>
        <v>1008.0999999999985</v>
      </c>
      <c r="Q261" s="32">
        <f t="shared" si="414"/>
        <v>1008.0999999999985</v>
      </c>
      <c r="R261" s="32">
        <f t="shared" si="415"/>
        <v>2016.2000000000044</v>
      </c>
      <c r="S261" s="32">
        <f t="shared" si="416"/>
        <v>2016.1999999999971</v>
      </c>
      <c r="T261" s="32">
        <f t="shared" si="417"/>
        <v>2016.1999999999971</v>
      </c>
      <c r="U261" s="32">
        <f t="shared" si="418"/>
        <v>2016.1999999999971</v>
      </c>
      <c r="V261" s="32">
        <f t="shared" si="419"/>
        <v>2016.2000000000116</v>
      </c>
      <c r="W261" s="17"/>
      <c r="X261" s="21"/>
      <c r="Y261" s="36">
        <f t="shared" si="432"/>
        <v>10</v>
      </c>
      <c r="Z261" s="36">
        <f t="shared" si="433"/>
        <v>10</v>
      </c>
      <c r="AA261" s="32"/>
      <c r="AB261" s="32">
        <f t="shared" si="434"/>
        <v>1014.350219999993</v>
      </c>
      <c r="AC261" s="32">
        <f t="shared" si="420"/>
        <v>1014.3502200000003</v>
      </c>
      <c r="AD261" s="32">
        <f t="shared" si="421"/>
        <v>2028.7004400000005</v>
      </c>
      <c r="AE261" s="32">
        <f t="shared" si="422"/>
        <v>2028.7004400000005</v>
      </c>
      <c r="AF261" s="32">
        <f t="shared" si="423"/>
        <v>2028.7004400000005</v>
      </c>
      <c r="AG261" s="32">
        <f t="shared" si="424"/>
        <v>2028.7004400000005</v>
      </c>
      <c r="AH261" s="32">
        <f t="shared" si="425"/>
        <v>2028.7004400000005</v>
      </c>
      <c r="AI261" s="17"/>
      <c r="AJ261" s="21"/>
      <c r="AK261" s="36"/>
      <c r="AL261" s="36"/>
      <c r="AM261" s="32"/>
      <c r="AN261" s="32"/>
      <c r="AO261" s="32"/>
      <c r="AP261" s="32"/>
      <c r="AQ261" s="32"/>
      <c r="AR261" s="32"/>
      <c r="AS261" s="32"/>
      <c r="AT261" s="32"/>
      <c r="AU261" s="17"/>
    </row>
    <row r="262" spans="1:47">
      <c r="A262" s="36">
        <f t="shared" si="426"/>
        <v>9</v>
      </c>
      <c r="B262" s="36">
        <f t="shared" si="427"/>
        <v>11</v>
      </c>
      <c r="C262" s="32"/>
      <c r="D262" s="32">
        <f t="shared" si="435"/>
        <v>1000</v>
      </c>
      <c r="E262" s="32">
        <f t="shared" si="436"/>
        <v>1000</v>
      </c>
      <c r="F262" s="32">
        <f t="shared" si="437"/>
        <v>2000</v>
      </c>
      <c r="G262" s="32">
        <f t="shared" si="438"/>
        <v>2000</v>
      </c>
      <c r="H262" s="32">
        <f t="shared" si="439"/>
        <v>2000</v>
      </c>
      <c r="I262" s="32">
        <f t="shared" si="440"/>
        <v>2000</v>
      </c>
      <c r="J262" s="32">
        <f t="shared" si="441"/>
        <v>2000</v>
      </c>
      <c r="K262" s="17"/>
      <c r="L262" s="21"/>
      <c r="M262" s="36">
        <f t="shared" si="429"/>
        <v>9</v>
      </c>
      <c r="N262" s="36">
        <f t="shared" si="430"/>
        <v>11</v>
      </c>
      <c r="O262" s="32"/>
      <c r="P262" s="32">
        <f t="shared" si="431"/>
        <v>1008.0999999999985</v>
      </c>
      <c r="Q262" s="32">
        <f t="shared" si="414"/>
        <v>1008.0999999999985</v>
      </c>
      <c r="R262" s="32">
        <f t="shared" si="415"/>
        <v>2016.2000000000044</v>
      </c>
      <c r="S262" s="32">
        <f t="shared" si="416"/>
        <v>2016.1999999999971</v>
      </c>
      <c r="T262" s="32">
        <f t="shared" si="417"/>
        <v>2016.1999999999971</v>
      </c>
      <c r="U262" s="32">
        <f t="shared" si="418"/>
        <v>2016.1999999999971</v>
      </c>
      <c r="V262" s="32">
        <f t="shared" si="419"/>
        <v>2016.2000000000116</v>
      </c>
      <c r="W262" s="17"/>
      <c r="X262" s="21"/>
      <c r="Y262" s="36">
        <f t="shared" si="432"/>
        <v>9</v>
      </c>
      <c r="Z262" s="36">
        <f t="shared" si="433"/>
        <v>11</v>
      </c>
      <c r="AA262" s="32"/>
      <c r="AB262" s="32">
        <f t="shared" si="434"/>
        <v>1014.350219999993</v>
      </c>
      <c r="AC262" s="32">
        <f t="shared" si="420"/>
        <v>1014.3502200000003</v>
      </c>
      <c r="AD262" s="32">
        <f t="shared" si="421"/>
        <v>2028.7004400000005</v>
      </c>
      <c r="AE262" s="32">
        <f t="shared" si="422"/>
        <v>2028.7004400000005</v>
      </c>
      <c r="AF262" s="32">
        <f t="shared" si="423"/>
        <v>2028.7004400000005</v>
      </c>
      <c r="AG262" s="32">
        <f t="shared" si="424"/>
        <v>2028.7004400000005</v>
      </c>
      <c r="AH262" s="32">
        <f t="shared" si="425"/>
        <v>2028.7004400000005</v>
      </c>
      <c r="AI262" s="17"/>
      <c r="AJ262" s="21"/>
      <c r="AK262" s="36"/>
      <c r="AL262" s="36"/>
      <c r="AM262" s="32"/>
      <c r="AN262" s="32"/>
      <c r="AO262" s="32"/>
      <c r="AP262" s="32"/>
      <c r="AQ262" s="32"/>
      <c r="AR262" s="32"/>
      <c r="AS262" s="32"/>
      <c r="AT262" s="32"/>
      <c r="AU262" s="17"/>
    </row>
    <row r="263" spans="1:47">
      <c r="A263" s="36">
        <f t="shared" si="426"/>
        <v>8</v>
      </c>
      <c r="B263" s="36">
        <f t="shared" si="427"/>
        <v>12</v>
      </c>
      <c r="C263" s="32"/>
      <c r="D263" s="32">
        <f t="shared" si="435"/>
        <v>1000</v>
      </c>
      <c r="E263" s="32">
        <f t="shared" si="436"/>
        <v>1000</v>
      </c>
      <c r="F263" s="32">
        <f t="shared" si="437"/>
        <v>2000</v>
      </c>
      <c r="G263" s="32">
        <f t="shared" si="438"/>
        <v>2000</v>
      </c>
      <c r="H263" s="32">
        <f t="shared" si="439"/>
        <v>2000</v>
      </c>
      <c r="I263" s="32">
        <f t="shared" si="440"/>
        <v>2000</v>
      </c>
      <c r="J263" s="32">
        <f t="shared" si="441"/>
        <v>2000</v>
      </c>
      <c r="K263" s="17"/>
      <c r="L263" s="21"/>
      <c r="M263" s="36">
        <f t="shared" si="429"/>
        <v>8</v>
      </c>
      <c r="N263" s="36">
        <f t="shared" si="430"/>
        <v>12</v>
      </c>
      <c r="O263" s="32"/>
      <c r="P263" s="32">
        <f t="shared" si="431"/>
        <v>1008.0999999999985</v>
      </c>
      <c r="Q263" s="32">
        <f t="shared" si="414"/>
        <v>1008.0999999999985</v>
      </c>
      <c r="R263" s="32">
        <f t="shared" si="415"/>
        <v>2016.2000000000044</v>
      </c>
      <c r="S263" s="32">
        <f t="shared" si="416"/>
        <v>2016.1999999999971</v>
      </c>
      <c r="T263" s="32">
        <f t="shared" si="417"/>
        <v>2016.1999999999971</v>
      </c>
      <c r="U263" s="32">
        <f t="shared" si="418"/>
        <v>2016.1999999999971</v>
      </c>
      <c r="V263" s="32">
        <f t="shared" si="419"/>
        <v>2016.2000000000116</v>
      </c>
      <c r="W263" s="17"/>
      <c r="X263" s="21"/>
      <c r="Y263" s="36">
        <f t="shared" si="432"/>
        <v>8</v>
      </c>
      <c r="Z263" s="36">
        <f t="shared" si="433"/>
        <v>12</v>
      </c>
      <c r="AA263" s="32"/>
      <c r="AB263" s="32">
        <f t="shared" si="434"/>
        <v>1014.350219999993</v>
      </c>
      <c r="AC263" s="32">
        <f t="shared" si="420"/>
        <v>1014.3502200000003</v>
      </c>
      <c r="AD263" s="32">
        <f t="shared" si="421"/>
        <v>2028.7004400000005</v>
      </c>
      <c r="AE263" s="32">
        <f t="shared" si="422"/>
        <v>2028.7004400000005</v>
      </c>
      <c r="AF263" s="32">
        <f t="shared" si="423"/>
        <v>2028.7004400000005</v>
      </c>
      <c r="AG263" s="32">
        <f t="shared" si="424"/>
        <v>2028.7004400000005</v>
      </c>
      <c r="AH263" s="32">
        <f t="shared" si="425"/>
        <v>2028.7004400000005</v>
      </c>
      <c r="AI263" s="17"/>
      <c r="AJ263" s="21"/>
      <c r="AK263" s="36"/>
      <c r="AL263" s="36"/>
      <c r="AM263" s="32"/>
      <c r="AN263" s="32"/>
      <c r="AO263" s="32"/>
      <c r="AP263" s="32"/>
      <c r="AQ263" s="32"/>
      <c r="AR263" s="32"/>
      <c r="AS263" s="32"/>
      <c r="AT263" s="32"/>
      <c r="AU263" s="17"/>
    </row>
    <row r="264" spans="1:47">
      <c r="A264" s="36">
        <f t="shared" si="426"/>
        <v>7</v>
      </c>
      <c r="B264" s="36">
        <f t="shared" si="427"/>
        <v>13</v>
      </c>
      <c r="C264" s="32"/>
      <c r="D264" s="32">
        <f t="shared" si="435"/>
        <v>1000</v>
      </c>
      <c r="E264" s="32">
        <f t="shared" si="436"/>
        <v>1000</v>
      </c>
      <c r="F264" s="32">
        <f t="shared" si="437"/>
        <v>2000</v>
      </c>
      <c r="G264" s="32">
        <f t="shared" si="438"/>
        <v>2000</v>
      </c>
      <c r="H264" s="32">
        <f t="shared" si="439"/>
        <v>2000</v>
      </c>
      <c r="I264" s="32">
        <f t="shared" si="440"/>
        <v>2000</v>
      </c>
      <c r="J264" s="32">
        <f t="shared" si="441"/>
        <v>2000</v>
      </c>
      <c r="K264" s="17"/>
      <c r="L264" s="21"/>
      <c r="M264" s="36">
        <f t="shared" si="429"/>
        <v>7</v>
      </c>
      <c r="N264" s="36">
        <f t="shared" si="430"/>
        <v>13</v>
      </c>
      <c r="O264" s="32"/>
      <c r="P264" s="32">
        <f t="shared" si="431"/>
        <v>1008.0999999999985</v>
      </c>
      <c r="Q264" s="32">
        <f t="shared" si="414"/>
        <v>1008.0999999999985</v>
      </c>
      <c r="R264" s="32">
        <f t="shared" si="415"/>
        <v>2016.2000000000044</v>
      </c>
      <c r="S264" s="32">
        <f t="shared" si="416"/>
        <v>2016.1999999999971</v>
      </c>
      <c r="T264" s="32">
        <f t="shared" si="417"/>
        <v>2016.1999999999971</v>
      </c>
      <c r="U264" s="32">
        <f t="shared" si="418"/>
        <v>2016.1999999999971</v>
      </c>
      <c r="V264" s="32">
        <f t="shared" si="419"/>
        <v>2016.2000000000116</v>
      </c>
      <c r="W264" s="17"/>
      <c r="X264" s="21"/>
      <c r="Y264" s="36">
        <f t="shared" si="432"/>
        <v>7</v>
      </c>
      <c r="Z264" s="36">
        <f t="shared" si="433"/>
        <v>13</v>
      </c>
      <c r="AA264" s="32"/>
      <c r="AB264" s="32">
        <f t="shared" si="434"/>
        <v>1014.350219999993</v>
      </c>
      <c r="AC264" s="32">
        <f t="shared" si="420"/>
        <v>1014.3502200000003</v>
      </c>
      <c r="AD264" s="32">
        <f t="shared" si="421"/>
        <v>2028.7004400000005</v>
      </c>
      <c r="AE264" s="32">
        <f t="shared" si="422"/>
        <v>2028.7004400000005</v>
      </c>
      <c r="AF264" s="32">
        <f t="shared" si="423"/>
        <v>2028.7004400000005</v>
      </c>
      <c r="AG264" s="32">
        <f t="shared" si="424"/>
        <v>2028.7004400000005</v>
      </c>
      <c r="AH264" s="32">
        <f t="shared" si="425"/>
        <v>2028.7004400000005</v>
      </c>
      <c r="AI264" s="17"/>
      <c r="AJ264" s="21"/>
      <c r="AK264" s="36"/>
      <c r="AL264" s="36"/>
      <c r="AM264" s="32"/>
      <c r="AN264" s="32"/>
      <c r="AO264" s="32"/>
      <c r="AP264" s="32"/>
      <c r="AQ264" s="32"/>
      <c r="AR264" s="32"/>
      <c r="AS264" s="32"/>
      <c r="AT264" s="32"/>
      <c r="AU264" s="17"/>
    </row>
    <row r="265" spans="1:47">
      <c r="A265" s="36">
        <f t="shared" si="426"/>
        <v>6</v>
      </c>
      <c r="B265" s="36">
        <f t="shared" si="427"/>
        <v>14</v>
      </c>
      <c r="C265" s="32"/>
      <c r="D265" s="32">
        <f t="shared" si="435"/>
        <v>1000</v>
      </c>
      <c r="E265" s="32">
        <f t="shared" si="436"/>
        <v>1000</v>
      </c>
      <c r="F265" s="32">
        <f t="shared" si="437"/>
        <v>2000</v>
      </c>
      <c r="G265" s="32">
        <f t="shared" si="438"/>
        <v>2000</v>
      </c>
      <c r="H265" s="32">
        <f t="shared" si="439"/>
        <v>2000</v>
      </c>
      <c r="I265" s="32">
        <f t="shared" si="440"/>
        <v>2000</v>
      </c>
      <c r="J265" s="32">
        <f t="shared" si="441"/>
        <v>2000</v>
      </c>
      <c r="K265" s="17"/>
      <c r="L265" s="21"/>
      <c r="M265" s="36">
        <f t="shared" si="429"/>
        <v>6</v>
      </c>
      <c r="N265" s="36">
        <f t="shared" si="430"/>
        <v>14</v>
      </c>
      <c r="O265" s="32"/>
      <c r="P265" s="32">
        <f t="shared" si="431"/>
        <v>1008.0999999999985</v>
      </c>
      <c r="Q265" s="32">
        <f t="shared" si="414"/>
        <v>1008.0999999999985</v>
      </c>
      <c r="R265" s="32">
        <f t="shared" si="415"/>
        <v>2016.2000000000044</v>
      </c>
      <c r="S265" s="32">
        <f t="shared" si="416"/>
        <v>2016.1999999999971</v>
      </c>
      <c r="T265" s="32">
        <f t="shared" si="417"/>
        <v>2016.1999999999971</v>
      </c>
      <c r="U265" s="32">
        <f t="shared" si="418"/>
        <v>2016.1999999999971</v>
      </c>
      <c r="V265" s="32">
        <f t="shared" si="419"/>
        <v>2016.2000000000116</v>
      </c>
      <c r="W265" s="17"/>
      <c r="X265" s="21"/>
      <c r="Y265" s="36">
        <f t="shared" si="432"/>
        <v>6</v>
      </c>
      <c r="Z265" s="36">
        <f t="shared" si="433"/>
        <v>14</v>
      </c>
      <c r="AA265" s="32"/>
      <c r="AB265" s="32">
        <f t="shared" si="434"/>
        <v>1014.350219999993</v>
      </c>
      <c r="AC265" s="32">
        <f t="shared" si="420"/>
        <v>1014.3502200000003</v>
      </c>
      <c r="AD265" s="32">
        <f t="shared" si="421"/>
        <v>2028.7004400000005</v>
      </c>
      <c r="AE265" s="32">
        <f t="shared" si="422"/>
        <v>2028.7004400000005</v>
      </c>
      <c r="AF265" s="32">
        <f t="shared" si="423"/>
        <v>2028.7004400000005</v>
      </c>
      <c r="AG265" s="32">
        <f t="shared" si="424"/>
        <v>2028.7004400000005</v>
      </c>
      <c r="AH265" s="32">
        <f t="shared" si="425"/>
        <v>2028.7004400000005</v>
      </c>
      <c r="AI265" s="17"/>
      <c r="AJ265" s="21"/>
      <c r="AK265" s="36"/>
      <c r="AL265" s="36"/>
      <c r="AM265" s="32"/>
      <c r="AN265" s="32"/>
      <c r="AO265" s="32"/>
      <c r="AP265" s="32"/>
      <c r="AQ265" s="32"/>
      <c r="AR265" s="32"/>
      <c r="AS265" s="32"/>
      <c r="AT265" s="32"/>
      <c r="AU265" s="17"/>
    </row>
    <row r="266" spans="1:47">
      <c r="A266" s="36">
        <f t="shared" si="426"/>
        <v>5</v>
      </c>
      <c r="B266" s="36">
        <f t="shared" si="427"/>
        <v>15</v>
      </c>
      <c r="C266" s="32"/>
      <c r="D266" s="32">
        <f t="shared" si="435"/>
        <v>1000</v>
      </c>
      <c r="E266" s="32">
        <f t="shared" si="436"/>
        <v>1000</v>
      </c>
      <c r="F266" s="32">
        <f t="shared" si="437"/>
        <v>2000</v>
      </c>
      <c r="G266" s="32">
        <f t="shared" si="438"/>
        <v>2000</v>
      </c>
      <c r="H266" s="32">
        <f t="shared" si="439"/>
        <v>2000</v>
      </c>
      <c r="I266" s="32">
        <f t="shared" si="440"/>
        <v>2000</v>
      </c>
      <c r="J266" s="32">
        <f t="shared" si="441"/>
        <v>2000</v>
      </c>
      <c r="K266" s="17"/>
      <c r="L266" s="21"/>
      <c r="M266" s="36">
        <f t="shared" si="429"/>
        <v>5</v>
      </c>
      <c r="N266" s="36">
        <f t="shared" si="430"/>
        <v>15</v>
      </c>
      <c r="O266" s="32"/>
      <c r="P266" s="32">
        <f t="shared" si="431"/>
        <v>1008.0999999999985</v>
      </c>
      <c r="Q266" s="32">
        <f t="shared" si="414"/>
        <v>1008.0999999999985</v>
      </c>
      <c r="R266" s="32">
        <f t="shared" si="415"/>
        <v>2016.2000000000044</v>
      </c>
      <c r="S266" s="32">
        <f t="shared" si="416"/>
        <v>2016.1999999999971</v>
      </c>
      <c r="T266" s="32">
        <f t="shared" si="417"/>
        <v>2016.1999999999971</v>
      </c>
      <c r="U266" s="32">
        <f t="shared" si="418"/>
        <v>2016.1999999999971</v>
      </c>
      <c r="V266" s="32">
        <f t="shared" si="419"/>
        <v>2016.2000000000116</v>
      </c>
      <c r="W266" s="17"/>
      <c r="X266" s="21"/>
      <c r="Y266" s="36">
        <f t="shared" si="432"/>
        <v>5</v>
      </c>
      <c r="Z266" s="36">
        <f t="shared" si="433"/>
        <v>15</v>
      </c>
      <c r="AA266" s="32"/>
      <c r="AB266" s="32">
        <f t="shared" si="434"/>
        <v>1014.350219999993</v>
      </c>
      <c r="AC266" s="32">
        <f t="shared" si="420"/>
        <v>1014.3502200000003</v>
      </c>
      <c r="AD266" s="32">
        <f t="shared" si="421"/>
        <v>2028.7004400000005</v>
      </c>
      <c r="AE266" s="32">
        <f t="shared" si="422"/>
        <v>2028.7004400000005</v>
      </c>
      <c r="AF266" s="32">
        <f t="shared" si="423"/>
        <v>2028.7004400000005</v>
      </c>
      <c r="AG266" s="32">
        <f t="shared" si="424"/>
        <v>2028.7004400000005</v>
      </c>
      <c r="AH266" s="32">
        <f t="shared" si="425"/>
        <v>2028.7004400000005</v>
      </c>
      <c r="AI266" s="17"/>
      <c r="AJ266" s="21"/>
      <c r="AK266" s="36"/>
      <c r="AL266" s="36"/>
      <c r="AM266" s="32"/>
      <c r="AN266" s="32"/>
      <c r="AO266" s="32"/>
      <c r="AP266" s="32"/>
      <c r="AQ266" s="32"/>
      <c r="AR266" s="32"/>
      <c r="AS266" s="32"/>
      <c r="AT266" s="32"/>
      <c r="AU266" s="17"/>
    </row>
    <row r="267" spans="1:47">
      <c r="A267" s="36">
        <f t="shared" si="426"/>
        <v>4</v>
      </c>
      <c r="B267" s="36">
        <f t="shared" si="427"/>
        <v>16</v>
      </c>
      <c r="C267" s="32"/>
      <c r="D267" s="32">
        <f t="shared" si="435"/>
        <v>1000</v>
      </c>
      <c r="E267" s="32">
        <f t="shared" si="436"/>
        <v>1000</v>
      </c>
      <c r="F267" s="32">
        <f t="shared" si="437"/>
        <v>2000</v>
      </c>
      <c r="G267" s="32">
        <f t="shared" si="438"/>
        <v>2000</v>
      </c>
      <c r="H267" s="32">
        <f t="shared" si="439"/>
        <v>2000</v>
      </c>
      <c r="I267" s="32">
        <f t="shared" si="440"/>
        <v>2000</v>
      </c>
      <c r="J267" s="32">
        <f t="shared" si="441"/>
        <v>2000</v>
      </c>
      <c r="K267" s="17"/>
      <c r="L267" s="21"/>
      <c r="M267" s="36">
        <f t="shared" si="429"/>
        <v>4</v>
      </c>
      <c r="N267" s="36">
        <f t="shared" si="430"/>
        <v>16</v>
      </c>
      <c r="O267" s="32"/>
      <c r="P267" s="32">
        <f t="shared" si="431"/>
        <v>1008.0999999999985</v>
      </c>
      <c r="Q267" s="32">
        <f t="shared" si="414"/>
        <v>1008.0999999999985</v>
      </c>
      <c r="R267" s="32">
        <f t="shared" si="415"/>
        <v>2016.2000000000044</v>
      </c>
      <c r="S267" s="32">
        <f t="shared" si="416"/>
        <v>2016.1999999999971</v>
      </c>
      <c r="T267" s="32">
        <f t="shared" si="417"/>
        <v>2016.1999999999971</v>
      </c>
      <c r="U267" s="32">
        <f t="shared" si="418"/>
        <v>2016.1999999999971</v>
      </c>
      <c r="V267" s="32">
        <f t="shared" si="419"/>
        <v>2016.2000000000116</v>
      </c>
      <c r="W267" s="17"/>
      <c r="X267" s="21"/>
      <c r="Y267" s="36">
        <f t="shared" si="432"/>
        <v>4</v>
      </c>
      <c r="Z267" s="36">
        <f t="shared" si="433"/>
        <v>16</v>
      </c>
      <c r="AA267" s="32"/>
      <c r="AB267" s="32">
        <f t="shared" si="434"/>
        <v>1014.350219999993</v>
      </c>
      <c r="AC267" s="32">
        <f t="shared" si="420"/>
        <v>1014.3502200000003</v>
      </c>
      <c r="AD267" s="32">
        <f t="shared" si="421"/>
        <v>2028.7004400000005</v>
      </c>
      <c r="AE267" s="32">
        <f t="shared" si="422"/>
        <v>2028.7004400000005</v>
      </c>
      <c r="AF267" s="32">
        <f t="shared" si="423"/>
        <v>2028.7004400000005</v>
      </c>
      <c r="AG267" s="32">
        <f t="shared" si="424"/>
        <v>2028.7004400000005</v>
      </c>
      <c r="AH267" s="32">
        <f t="shared" si="425"/>
        <v>2028.7004400000005</v>
      </c>
      <c r="AI267" s="17"/>
      <c r="AJ267" s="21"/>
      <c r="AK267" s="36"/>
      <c r="AL267" s="36"/>
      <c r="AM267" s="32"/>
      <c r="AN267" s="32"/>
      <c r="AO267" s="32"/>
      <c r="AP267" s="32"/>
      <c r="AQ267" s="32"/>
      <c r="AR267" s="32"/>
      <c r="AS267" s="32"/>
      <c r="AT267" s="32"/>
      <c r="AU267" s="17"/>
    </row>
    <row r="268" spans="1:47">
      <c r="A268" s="36">
        <f t="shared" si="426"/>
        <v>3</v>
      </c>
      <c r="B268" s="36">
        <f t="shared" si="427"/>
        <v>17</v>
      </c>
      <c r="C268" s="32"/>
      <c r="D268" s="32">
        <f t="shared" si="435"/>
        <v>1000</v>
      </c>
      <c r="E268" s="32">
        <f t="shared" si="436"/>
        <v>1000</v>
      </c>
      <c r="F268" s="32">
        <f t="shared" si="437"/>
        <v>2000</v>
      </c>
      <c r="G268" s="32">
        <f t="shared" si="438"/>
        <v>2000</v>
      </c>
      <c r="H268" s="32">
        <f t="shared" si="439"/>
        <v>2000</v>
      </c>
      <c r="I268" s="32">
        <f t="shared" si="440"/>
        <v>2000</v>
      </c>
      <c r="J268" s="32">
        <f t="shared" si="441"/>
        <v>2000</v>
      </c>
      <c r="K268" s="17"/>
      <c r="L268" s="21"/>
      <c r="M268" s="36">
        <f t="shared" si="429"/>
        <v>3</v>
      </c>
      <c r="N268" s="36">
        <f t="shared" si="430"/>
        <v>17</v>
      </c>
      <c r="O268" s="32"/>
      <c r="P268" s="32">
        <f t="shared" si="431"/>
        <v>1008.0999999999985</v>
      </c>
      <c r="Q268" s="32">
        <f t="shared" si="414"/>
        <v>1008.0999999999985</v>
      </c>
      <c r="R268" s="32">
        <f t="shared" si="415"/>
        <v>2016.2000000000044</v>
      </c>
      <c r="S268" s="32">
        <f t="shared" si="416"/>
        <v>2016.1999999999971</v>
      </c>
      <c r="T268" s="32">
        <f t="shared" si="417"/>
        <v>2016.1999999999971</v>
      </c>
      <c r="U268" s="32">
        <f t="shared" si="418"/>
        <v>2016.1999999999971</v>
      </c>
      <c r="V268" s="32">
        <f t="shared" si="419"/>
        <v>2016.2000000000116</v>
      </c>
      <c r="W268" s="17"/>
      <c r="X268" s="21"/>
      <c r="Y268" s="36">
        <f t="shared" si="432"/>
        <v>3</v>
      </c>
      <c r="Z268" s="36">
        <f t="shared" si="433"/>
        <v>17</v>
      </c>
      <c r="AA268" s="32"/>
      <c r="AB268" s="32">
        <f t="shared" si="434"/>
        <v>1014.350219999993</v>
      </c>
      <c r="AC268" s="32">
        <f t="shared" si="420"/>
        <v>1014.3502200000003</v>
      </c>
      <c r="AD268" s="32">
        <f t="shared" si="421"/>
        <v>2028.7004400000005</v>
      </c>
      <c r="AE268" s="32">
        <f t="shared" si="422"/>
        <v>2028.7004400000005</v>
      </c>
      <c r="AF268" s="32">
        <f t="shared" si="423"/>
        <v>2028.7004400000005</v>
      </c>
      <c r="AG268" s="32">
        <f t="shared" si="424"/>
        <v>2028.7004400000005</v>
      </c>
      <c r="AH268" s="32">
        <f t="shared" si="425"/>
        <v>2028.7004400000005</v>
      </c>
      <c r="AI268" s="17"/>
      <c r="AJ268" s="21"/>
      <c r="AK268" s="36"/>
      <c r="AL268" s="36"/>
      <c r="AM268" s="32"/>
      <c r="AN268" s="32"/>
      <c r="AO268" s="32"/>
      <c r="AP268" s="32"/>
      <c r="AQ268" s="32"/>
      <c r="AR268" s="32"/>
      <c r="AS268" s="32"/>
      <c r="AT268" s="32"/>
      <c r="AU268" s="17"/>
    </row>
    <row r="269" spans="1:47">
      <c r="A269" s="36">
        <f t="shared" si="426"/>
        <v>2</v>
      </c>
      <c r="B269" s="36">
        <f t="shared" si="427"/>
        <v>18</v>
      </c>
      <c r="C269" s="32"/>
      <c r="D269" s="32">
        <f t="shared" si="435"/>
        <v>1000</v>
      </c>
      <c r="E269" s="32">
        <f t="shared" si="436"/>
        <v>1000</v>
      </c>
      <c r="F269" s="32">
        <f t="shared" si="437"/>
        <v>2000</v>
      </c>
      <c r="G269" s="32">
        <f t="shared" si="438"/>
        <v>2000</v>
      </c>
      <c r="H269" s="32">
        <f t="shared" si="439"/>
        <v>2000</v>
      </c>
      <c r="I269" s="32">
        <f t="shared" si="440"/>
        <v>2000</v>
      </c>
      <c r="J269" s="32">
        <f t="shared" si="441"/>
        <v>2000</v>
      </c>
      <c r="K269" s="17"/>
      <c r="L269" s="21"/>
      <c r="M269" s="36">
        <f t="shared" si="429"/>
        <v>2</v>
      </c>
      <c r="N269" s="36">
        <f t="shared" si="430"/>
        <v>18</v>
      </c>
      <c r="O269" s="32"/>
      <c r="P269" s="32">
        <f t="shared" si="431"/>
        <v>1008.0999999999985</v>
      </c>
      <c r="Q269" s="32">
        <f t="shared" si="414"/>
        <v>1008.0999999999985</v>
      </c>
      <c r="R269" s="32">
        <f t="shared" si="415"/>
        <v>2016.2000000000044</v>
      </c>
      <c r="S269" s="32">
        <f t="shared" si="416"/>
        <v>2016.1999999999971</v>
      </c>
      <c r="T269" s="32">
        <f t="shared" si="417"/>
        <v>2016.1999999999971</v>
      </c>
      <c r="U269" s="32">
        <f t="shared" si="418"/>
        <v>2016.1999999999971</v>
      </c>
      <c r="V269" s="32">
        <f t="shared" si="419"/>
        <v>2016.2000000000116</v>
      </c>
      <c r="W269" s="17"/>
      <c r="X269" s="21"/>
      <c r="Y269" s="36">
        <f t="shared" si="432"/>
        <v>2</v>
      </c>
      <c r="Z269" s="36">
        <f t="shared" si="433"/>
        <v>18</v>
      </c>
      <c r="AA269" s="32"/>
      <c r="AB269" s="32">
        <f t="shared" si="434"/>
        <v>1014.350219999993</v>
      </c>
      <c r="AC269" s="32">
        <f t="shared" si="420"/>
        <v>1014.3502200000003</v>
      </c>
      <c r="AD269" s="32">
        <f t="shared" si="421"/>
        <v>2028.7004400000005</v>
      </c>
      <c r="AE269" s="32">
        <f t="shared" si="422"/>
        <v>2028.7004400000005</v>
      </c>
      <c r="AF269" s="32">
        <f t="shared" si="423"/>
        <v>2028.7004400000005</v>
      </c>
      <c r="AG269" s="32">
        <f t="shared" si="424"/>
        <v>2028.7004400000005</v>
      </c>
      <c r="AH269" s="32">
        <f t="shared" si="425"/>
        <v>2028.7004400000005</v>
      </c>
      <c r="AI269" s="17"/>
      <c r="AJ269" s="21"/>
      <c r="AK269" s="36"/>
      <c r="AL269" s="36"/>
      <c r="AM269" s="32"/>
      <c r="AN269" s="32"/>
      <c r="AO269" s="32"/>
      <c r="AP269" s="32"/>
      <c r="AQ269" s="32"/>
      <c r="AR269" s="32"/>
      <c r="AS269" s="32"/>
      <c r="AT269" s="32"/>
      <c r="AU269" s="17"/>
    </row>
    <row r="270" spans="1:47">
      <c r="A270" s="36">
        <f t="shared" si="426"/>
        <v>1</v>
      </c>
      <c r="B270" s="36">
        <f t="shared" si="427"/>
        <v>19</v>
      </c>
      <c r="C270" s="32"/>
      <c r="D270" s="32">
        <f t="shared" si="435"/>
        <v>1000</v>
      </c>
      <c r="E270" s="32">
        <f t="shared" si="436"/>
        <v>1000</v>
      </c>
      <c r="F270" s="32">
        <f t="shared" si="437"/>
        <v>2000</v>
      </c>
      <c r="G270" s="32">
        <f t="shared" si="438"/>
        <v>2000</v>
      </c>
      <c r="H270" s="32">
        <f t="shared" si="439"/>
        <v>2000</v>
      </c>
      <c r="I270" s="32">
        <f t="shared" si="440"/>
        <v>2000</v>
      </c>
      <c r="J270" s="32">
        <f t="shared" si="441"/>
        <v>2000</v>
      </c>
      <c r="K270" s="17"/>
      <c r="L270" s="21"/>
      <c r="M270" s="36">
        <f t="shared" si="429"/>
        <v>1</v>
      </c>
      <c r="N270" s="36">
        <f t="shared" si="430"/>
        <v>19</v>
      </c>
      <c r="O270" s="32"/>
      <c r="P270" s="32">
        <f t="shared" si="431"/>
        <v>1008.0999999999985</v>
      </c>
      <c r="Q270" s="32">
        <f t="shared" si="414"/>
        <v>1008.0999999999985</v>
      </c>
      <c r="R270" s="32">
        <f t="shared" si="415"/>
        <v>2016.2000000000044</v>
      </c>
      <c r="S270" s="32">
        <f t="shared" si="416"/>
        <v>2016.1999999999971</v>
      </c>
      <c r="T270" s="32">
        <f t="shared" si="417"/>
        <v>2016.1999999999971</v>
      </c>
      <c r="U270" s="32">
        <f t="shared" si="418"/>
        <v>2016.1999999999971</v>
      </c>
      <c r="V270" s="32">
        <f t="shared" si="419"/>
        <v>2016.2000000000116</v>
      </c>
      <c r="W270" s="17"/>
      <c r="X270" s="21"/>
      <c r="Y270" s="36">
        <f t="shared" si="432"/>
        <v>1</v>
      </c>
      <c r="Z270" s="36">
        <f t="shared" si="433"/>
        <v>19</v>
      </c>
      <c r="AA270" s="32"/>
      <c r="AB270" s="32">
        <f t="shared" si="434"/>
        <v>1014.350219999993</v>
      </c>
      <c r="AC270" s="32">
        <f t="shared" si="420"/>
        <v>1014.3502200000003</v>
      </c>
      <c r="AD270" s="32">
        <f t="shared" si="421"/>
        <v>2028.7004400000005</v>
      </c>
      <c r="AE270" s="32">
        <f t="shared" si="422"/>
        <v>2028.7004400000005</v>
      </c>
      <c r="AF270" s="32">
        <f t="shared" si="423"/>
        <v>2028.7004400000005</v>
      </c>
      <c r="AG270" s="32">
        <f t="shared" si="424"/>
        <v>2028.7004400000005</v>
      </c>
      <c r="AH270" s="32">
        <f t="shared" si="425"/>
        <v>2028.7004400000005</v>
      </c>
      <c r="AI270" s="17"/>
      <c r="AJ270" s="21"/>
      <c r="AK270" s="36"/>
      <c r="AL270" s="36"/>
      <c r="AM270" s="32"/>
      <c r="AN270" s="32"/>
      <c r="AO270" s="32"/>
      <c r="AP270" s="32"/>
      <c r="AQ270" s="32"/>
      <c r="AR270" s="32"/>
      <c r="AS270" s="32"/>
      <c r="AT270" s="32"/>
      <c r="AU270" s="17"/>
    </row>
    <row r="271" spans="1:47">
      <c r="A271" s="39" t="s">
        <v>17</v>
      </c>
      <c r="B271" s="36">
        <f t="shared" si="427"/>
        <v>20</v>
      </c>
      <c r="C271" s="32"/>
      <c r="D271" s="32">
        <f t="shared" ref="D271:J271" si="442">D30-C30</f>
        <v>1000</v>
      </c>
      <c r="E271" s="32">
        <f t="shared" si="442"/>
        <v>1000</v>
      </c>
      <c r="F271" s="32">
        <f t="shared" si="442"/>
        <v>2000</v>
      </c>
      <c r="G271" s="32">
        <f t="shared" si="442"/>
        <v>2000</v>
      </c>
      <c r="H271" s="32">
        <f t="shared" si="442"/>
        <v>2000</v>
      </c>
      <c r="I271" s="32">
        <f t="shared" si="442"/>
        <v>2000</v>
      </c>
      <c r="J271" s="32">
        <f t="shared" si="442"/>
        <v>2000</v>
      </c>
      <c r="K271" s="17"/>
      <c r="L271" s="21"/>
      <c r="M271" s="39" t="s">
        <v>17</v>
      </c>
      <c r="N271" s="36">
        <f t="shared" si="430"/>
        <v>20</v>
      </c>
      <c r="O271" s="32"/>
      <c r="P271" s="32">
        <f t="shared" si="431"/>
        <v>1008.0999999999985</v>
      </c>
      <c r="Q271" s="32">
        <f t="shared" si="414"/>
        <v>1008.0999999999985</v>
      </c>
      <c r="R271" s="32">
        <f t="shared" si="415"/>
        <v>2016.2000000000044</v>
      </c>
      <c r="S271" s="32">
        <f t="shared" si="416"/>
        <v>2016.1999999999971</v>
      </c>
      <c r="T271" s="32">
        <f t="shared" si="417"/>
        <v>2016.1999999999971</v>
      </c>
      <c r="U271" s="32">
        <f t="shared" si="418"/>
        <v>2016.1999999999971</v>
      </c>
      <c r="V271" s="32">
        <f t="shared" si="419"/>
        <v>2016.2000000000116</v>
      </c>
      <c r="W271" s="17"/>
      <c r="X271" s="21"/>
      <c r="Y271" s="39" t="s">
        <v>17</v>
      </c>
      <c r="Z271" s="36">
        <f t="shared" si="433"/>
        <v>20</v>
      </c>
      <c r="AA271" s="32"/>
      <c r="AB271" s="32">
        <f t="shared" si="434"/>
        <v>1014.350219999993</v>
      </c>
      <c r="AC271" s="32">
        <f t="shared" si="420"/>
        <v>1014.3502200000003</v>
      </c>
      <c r="AD271" s="32">
        <f t="shared" si="421"/>
        <v>2028.7004400000005</v>
      </c>
      <c r="AE271" s="32">
        <f t="shared" si="422"/>
        <v>2028.7004400000005</v>
      </c>
      <c r="AF271" s="32">
        <f t="shared" si="423"/>
        <v>2028.7004400000005</v>
      </c>
      <c r="AG271" s="32">
        <f t="shared" si="424"/>
        <v>2028.7004400000005</v>
      </c>
      <c r="AH271" s="32">
        <f t="shared" si="425"/>
        <v>2028.7004400000005</v>
      </c>
      <c r="AI271" s="17"/>
      <c r="AJ271" s="21"/>
      <c r="AK271" s="39"/>
      <c r="AL271" s="36"/>
      <c r="AM271" s="32"/>
      <c r="AN271" s="32"/>
      <c r="AO271" s="32"/>
      <c r="AP271" s="32"/>
      <c r="AQ271" s="32"/>
      <c r="AR271" s="32"/>
      <c r="AS271" s="32"/>
      <c r="AT271" s="32"/>
      <c r="AU271" s="17"/>
    </row>
    <row r="272" spans="1:47">
      <c r="A272" s="36"/>
      <c r="B272" s="36"/>
      <c r="C272" s="32"/>
      <c r="D272" s="32"/>
      <c r="E272" s="32"/>
      <c r="F272" s="32"/>
      <c r="G272" s="32"/>
      <c r="H272" s="32"/>
      <c r="I272" s="32"/>
      <c r="J272" s="32"/>
      <c r="K272" s="17"/>
      <c r="L272" s="21"/>
      <c r="M272" s="36"/>
      <c r="N272" s="36"/>
      <c r="O272" s="32"/>
      <c r="P272" s="32"/>
      <c r="Q272" s="32"/>
      <c r="R272" s="32"/>
      <c r="S272" s="32"/>
      <c r="T272" s="32"/>
      <c r="U272" s="32"/>
      <c r="V272" s="32"/>
      <c r="W272" s="17"/>
      <c r="X272" s="21"/>
      <c r="Y272" s="36"/>
      <c r="Z272" s="36"/>
      <c r="AA272" s="32"/>
      <c r="AB272" s="32"/>
      <c r="AC272" s="32"/>
      <c r="AD272" s="32"/>
      <c r="AE272" s="32"/>
      <c r="AF272" s="32"/>
      <c r="AG272" s="32"/>
      <c r="AH272" s="32"/>
      <c r="AI272" s="17"/>
      <c r="AJ272" s="21"/>
      <c r="AK272" s="36"/>
      <c r="AL272" s="36"/>
      <c r="AM272" s="32"/>
      <c r="AN272" s="32"/>
      <c r="AO272" s="32"/>
      <c r="AP272" s="32"/>
      <c r="AQ272" s="32"/>
      <c r="AR272" s="32"/>
      <c r="AS272" s="32"/>
      <c r="AT272" s="32"/>
      <c r="AU272" s="17"/>
    </row>
    <row r="273" spans="1:47">
      <c r="A273" s="36"/>
      <c r="B273" s="36"/>
      <c r="C273" s="32"/>
      <c r="D273" s="32"/>
      <c r="E273" s="32"/>
      <c r="F273" s="32"/>
      <c r="G273" s="32"/>
      <c r="H273" s="32"/>
      <c r="I273" s="32"/>
      <c r="J273" s="32"/>
      <c r="K273" s="17"/>
      <c r="L273" s="21"/>
      <c r="M273" s="36"/>
      <c r="N273" s="36"/>
      <c r="O273" s="32"/>
      <c r="P273" s="32"/>
      <c r="Q273" s="32"/>
      <c r="R273" s="32"/>
      <c r="S273" s="32"/>
      <c r="T273" s="32"/>
      <c r="U273" s="32"/>
      <c r="V273" s="32"/>
      <c r="W273" s="17"/>
      <c r="X273" s="21"/>
      <c r="Y273" s="36"/>
      <c r="Z273" s="36"/>
      <c r="AA273" s="32"/>
      <c r="AB273" s="32"/>
      <c r="AC273" s="32"/>
      <c r="AD273" s="32"/>
      <c r="AE273" s="32"/>
      <c r="AF273" s="32"/>
      <c r="AG273" s="32"/>
      <c r="AH273" s="32"/>
      <c r="AI273" s="17"/>
      <c r="AJ273" s="21"/>
      <c r="AK273" s="36"/>
      <c r="AL273" s="36"/>
      <c r="AM273" s="32"/>
      <c r="AN273" s="32"/>
      <c r="AO273" s="32"/>
      <c r="AP273" s="32"/>
      <c r="AQ273" s="32"/>
      <c r="AR273" s="32"/>
      <c r="AS273" s="32"/>
      <c r="AT273" s="32"/>
      <c r="AU273" s="17"/>
    </row>
    <row r="274" spans="1:47">
      <c r="A274" s="36"/>
      <c r="B274" s="36"/>
      <c r="C274" s="32"/>
      <c r="D274" s="32"/>
      <c r="E274" s="32"/>
      <c r="F274" s="32"/>
      <c r="G274" s="32"/>
      <c r="H274" s="32"/>
      <c r="I274" s="32"/>
      <c r="J274" s="32"/>
      <c r="K274" s="17"/>
      <c r="L274" s="21"/>
      <c r="M274" s="36"/>
      <c r="N274" s="36"/>
      <c r="O274" s="32"/>
      <c r="P274" s="32"/>
      <c r="Q274" s="32"/>
      <c r="R274" s="32"/>
      <c r="S274" s="32"/>
      <c r="T274" s="32"/>
      <c r="U274" s="32"/>
      <c r="V274" s="32"/>
      <c r="W274" s="17"/>
      <c r="X274" s="21"/>
      <c r="Y274" s="36"/>
      <c r="Z274" s="36"/>
      <c r="AA274" s="32"/>
      <c r="AB274" s="32"/>
      <c r="AC274" s="32"/>
      <c r="AD274" s="32"/>
      <c r="AE274" s="32"/>
      <c r="AF274" s="32"/>
      <c r="AG274" s="32"/>
      <c r="AH274" s="32"/>
      <c r="AI274" s="17"/>
      <c r="AJ274" s="21"/>
      <c r="AK274" s="36"/>
      <c r="AL274" s="36"/>
      <c r="AM274" s="32"/>
      <c r="AN274" s="32"/>
      <c r="AO274" s="32"/>
      <c r="AP274" s="32"/>
      <c r="AQ274" s="32"/>
      <c r="AR274" s="32"/>
      <c r="AS274" s="32"/>
      <c r="AT274" s="32"/>
      <c r="AU274" s="17"/>
    </row>
    <row r="275" spans="1:47">
      <c r="A275" s="36"/>
      <c r="B275" s="36"/>
      <c r="C275" s="32"/>
      <c r="D275" s="32"/>
      <c r="E275" s="32"/>
      <c r="F275" s="32"/>
      <c r="G275" s="32"/>
      <c r="H275" s="32"/>
      <c r="I275" s="32"/>
      <c r="J275" s="32"/>
      <c r="K275" s="17"/>
      <c r="L275" s="21"/>
      <c r="M275" s="36"/>
      <c r="N275" s="36"/>
      <c r="O275" s="32"/>
      <c r="P275" s="32"/>
      <c r="Q275" s="32"/>
      <c r="R275" s="32"/>
      <c r="S275" s="32"/>
      <c r="T275" s="32"/>
      <c r="U275" s="32"/>
      <c r="V275" s="32"/>
      <c r="W275" s="17"/>
      <c r="X275" s="21"/>
      <c r="Y275" s="36"/>
      <c r="Z275" s="36"/>
      <c r="AA275" s="32"/>
      <c r="AB275" s="32"/>
      <c r="AC275" s="32"/>
      <c r="AD275" s="32"/>
      <c r="AE275" s="32"/>
      <c r="AF275" s="32"/>
      <c r="AG275" s="32"/>
      <c r="AH275" s="32"/>
      <c r="AI275" s="17"/>
      <c r="AJ275" s="21"/>
      <c r="AK275" s="36"/>
      <c r="AL275" s="36"/>
      <c r="AM275" s="32"/>
      <c r="AN275" s="32"/>
      <c r="AO275" s="32"/>
      <c r="AP275" s="32"/>
      <c r="AQ275" s="32"/>
      <c r="AR275" s="32"/>
      <c r="AS275" s="32"/>
      <c r="AT275" s="32"/>
      <c r="AU275" s="17"/>
    </row>
    <row r="276" spans="1:47">
      <c r="A276" s="36"/>
      <c r="B276" s="36"/>
      <c r="C276" s="32"/>
      <c r="D276" s="32"/>
      <c r="E276" s="32"/>
      <c r="F276" s="32"/>
      <c r="G276" s="32"/>
      <c r="H276" s="32"/>
      <c r="I276" s="32"/>
      <c r="J276" s="32"/>
      <c r="K276" s="17"/>
      <c r="L276" s="21"/>
      <c r="M276" s="36"/>
      <c r="N276" s="36"/>
      <c r="O276" s="32"/>
      <c r="P276" s="32"/>
      <c r="Q276" s="32"/>
      <c r="R276" s="32"/>
      <c r="S276" s="32"/>
      <c r="T276" s="32"/>
      <c r="U276" s="32"/>
      <c r="V276" s="32"/>
      <c r="W276" s="17"/>
      <c r="X276" s="21"/>
      <c r="Y276" s="36"/>
      <c r="Z276" s="36"/>
      <c r="AA276" s="32"/>
      <c r="AB276" s="32"/>
      <c r="AC276" s="32"/>
      <c r="AD276" s="32"/>
      <c r="AE276" s="32"/>
      <c r="AF276" s="32"/>
      <c r="AG276" s="32"/>
      <c r="AH276" s="32"/>
      <c r="AI276" s="17"/>
      <c r="AJ276" s="21"/>
      <c r="AK276" s="36"/>
      <c r="AL276" s="36"/>
      <c r="AM276" s="32"/>
      <c r="AN276" s="32"/>
      <c r="AO276" s="32"/>
      <c r="AP276" s="32"/>
      <c r="AQ276" s="32"/>
      <c r="AR276" s="32"/>
      <c r="AS276" s="32"/>
      <c r="AT276" s="32"/>
      <c r="AU276" s="17"/>
    </row>
    <row r="277" spans="1:47">
      <c r="A277" s="36"/>
      <c r="B277" s="36"/>
      <c r="C277" s="32"/>
      <c r="D277" s="32"/>
      <c r="E277" s="32"/>
      <c r="F277" s="32"/>
      <c r="G277" s="32"/>
      <c r="H277" s="32"/>
      <c r="I277" s="32"/>
      <c r="J277" s="32"/>
      <c r="K277" s="17"/>
      <c r="L277" s="21"/>
      <c r="M277" s="36"/>
      <c r="N277" s="36"/>
      <c r="O277" s="32"/>
      <c r="P277" s="32"/>
      <c r="Q277" s="32"/>
      <c r="R277" s="32"/>
      <c r="S277" s="32"/>
      <c r="T277" s="32"/>
      <c r="U277" s="32"/>
      <c r="V277" s="32"/>
      <c r="W277" s="17"/>
      <c r="X277" s="21"/>
      <c r="Y277" s="36"/>
      <c r="Z277" s="36"/>
      <c r="AA277" s="32"/>
      <c r="AB277" s="32"/>
      <c r="AC277" s="32"/>
      <c r="AD277" s="32"/>
      <c r="AE277" s="32"/>
      <c r="AF277" s="32"/>
      <c r="AG277" s="32"/>
      <c r="AH277" s="32"/>
      <c r="AI277" s="17"/>
      <c r="AJ277" s="21"/>
      <c r="AK277" s="36"/>
      <c r="AL277" s="36"/>
      <c r="AM277" s="32"/>
      <c r="AN277" s="32"/>
      <c r="AO277" s="32"/>
      <c r="AP277" s="32"/>
      <c r="AQ277" s="32"/>
      <c r="AR277" s="32"/>
      <c r="AS277" s="32"/>
      <c r="AT277" s="32"/>
      <c r="AU277" s="17"/>
    </row>
    <row r="278" spans="1:47">
      <c r="A278" s="36"/>
      <c r="B278" s="36"/>
      <c r="C278" s="32"/>
      <c r="D278" s="32"/>
      <c r="E278" s="32"/>
      <c r="F278" s="32"/>
      <c r="G278" s="32"/>
      <c r="H278" s="32"/>
      <c r="I278" s="32"/>
      <c r="J278" s="32"/>
      <c r="K278" s="17"/>
      <c r="L278" s="21"/>
      <c r="M278" s="36"/>
      <c r="N278" s="36"/>
      <c r="O278" s="32"/>
      <c r="P278" s="32"/>
      <c r="Q278" s="32"/>
      <c r="R278" s="32"/>
      <c r="S278" s="32"/>
      <c r="T278" s="32"/>
      <c r="U278" s="32"/>
      <c r="V278" s="32"/>
      <c r="W278" s="17"/>
      <c r="X278" s="21"/>
      <c r="Y278" s="36"/>
      <c r="Z278" s="36"/>
      <c r="AA278" s="32"/>
      <c r="AB278" s="32"/>
      <c r="AC278" s="32"/>
      <c r="AD278" s="32"/>
      <c r="AE278" s="32"/>
      <c r="AF278" s="32"/>
      <c r="AG278" s="32"/>
      <c r="AH278" s="32"/>
      <c r="AI278" s="17"/>
      <c r="AJ278" s="21"/>
      <c r="AK278" s="36"/>
      <c r="AL278" s="36"/>
      <c r="AM278" s="32"/>
      <c r="AN278" s="32"/>
      <c r="AO278" s="32"/>
      <c r="AP278" s="32"/>
      <c r="AQ278" s="32"/>
      <c r="AR278" s="32"/>
      <c r="AS278" s="32"/>
      <c r="AT278" s="32"/>
      <c r="AU278" s="17"/>
    </row>
    <row r="279" spans="1:47">
      <c r="A279" s="36"/>
      <c r="B279" s="36"/>
      <c r="C279" s="32"/>
      <c r="D279" s="32"/>
      <c r="E279" s="32"/>
      <c r="F279" s="32"/>
      <c r="G279" s="32"/>
      <c r="H279" s="32"/>
      <c r="I279" s="32"/>
      <c r="J279" s="32"/>
      <c r="K279" s="17"/>
      <c r="L279" s="21"/>
      <c r="M279" s="36"/>
      <c r="N279" s="36"/>
      <c r="O279" s="32"/>
      <c r="P279" s="32"/>
      <c r="Q279" s="32"/>
      <c r="R279" s="32"/>
      <c r="S279" s="32"/>
      <c r="T279" s="32"/>
      <c r="U279" s="32"/>
      <c r="V279" s="32"/>
      <c r="W279" s="17"/>
      <c r="X279" s="21"/>
      <c r="Y279" s="36"/>
      <c r="Z279" s="36"/>
      <c r="AA279" s="32"/>
      <c r="AB279" s="32"/>
      <c r="AC279" s="32"/>
      <c r="AD279" s="32"/>
      <c r="AE279" s="32"/>
      <c r="AF279" s="32"/>
      <c r="AG279" s="32"/>
      <c r="AH279" s="32"/>
      <c r="AI279" s="17"/>
      <c r="AJ279" s="21"/>
      <c r="AK279" s="36"/>
      <c r="AL279" s="36"/>
      <c r="AM279" s="32"/>
      <c r="AN279" s="32"/>
      <c r="AO279" s="32"/>
      <c r="AP279" s="32"/>
      <c r="AQ279" s="32"/>
      <c r="AR279" s="32"/>
      <c r="AS279" s="32"/>
      <c r="AT279" s="32"/>
      <c r="AU279" s="17"/>
    </row>
    <row r="280" spans="1:47">
      <c r="A280" s="36"/>
      <c r="B280" s="36"/>
      <c r="C280" s="32"/>
      <c r="D280" s="32"/>
      <c r="E280" s="32"/>
      <c r="F280" s="32"/>
      <c r="G280" s="32"/>
      <c r="H280" s="32"/>
      <c r="I280" s="32"/>
      <c r="J280" s="32"/>
      <c r="K280" s="17"/>
      <c r="L280" s="21"/>
      <c r="M280" s="36"/>
      <c r="N280" s="36"/>
      <c r="O280" s="32"/>
      <c r="P280" s="32"/>
      <c r="Q280" s="32"/>
      <c r="R280" s="32"/>
      <c r="S280" s="32"/>
      <c r="T280" s="32"/>
      <c r="U280" s="32"/>
      <c r="V280" s="32"/>
      <c r="W280" s="17"/>
      <c r="X280" s="21"/>
      <c r="Y280" s="36"/>
      <c r="Z280" s="36"/>
      <c r="AA280" s="32"/>
      <c r="AB280" s="32"/>
      <c r="AC280" s="32"/>
      <c r="AD280" s="32"/>
      <c r="AE280" s="32"/>
      <c r="AF280" s="32"/>
      <c r="AG280" s="32"/>
      <c r="AH280" s="32"/>
      <c r="AI280" s="17"/>
      <c r="AJ280" s="21"/>
      <c r="AK280" s="36"/>
      <c r="AL280" s="36"/>
      <c r="AM280" s="32"/>
      <c r="AN280" s="32"/>
      <c r="AO280" s="32"/>
      <c r="AP280" s="32"/>
      <c r="AQ280" s="32"/>
      <c r="AR280" s="32"/>
      <c r="AS280" s="32"/>
      <c r="AT280" s="32"/>
      <c r="AU280" s="17"/>
    </row>
    <row r="281" spans="1:47">
      <c r="A281" s="39"/>
      <c r="B281" s="36"/>
      <c r="C281" s="32"/>
      <c r="D281" s="32"/>
      <c r="E281" s="32"/>
      <c r="F281" s="32"/>
      <c r="G281" s="32"/>
      <c r="H281" s="32"/>
      <c r="I281" s="32"/>
      <c r="J281" s="32"/>
      <c r="K281" s="21"/>
      <c r="L281" s="21"/>
      <c r="M281" s="39"/>
      <c r="N281" s="36"/>
      <c r="O281" s="32"/>
      <c r="P281" s="32"/>
      <c r="Q281" s="32"/>
      <c r="R281" s="32"/>
      <c r="S281" s="32"/>
      <c r="T281" s="32"/>
      <c r="U281" s="32"/>
      <c r="V281" s="32"/>
      <c r="W281" s="21"/>
      <c r="X281" s="21"/>
      <c r="Y281" s="39"/>
      <c r="Z281" s="36"/>
      <c r="AA281" s="32"/>
      <c r="AB281" s="32"/>
      <c r="AC281" s="32"/>
      <c r="AD281" s="32"/>
      <c r="AE281" s="32"/>
      <c r="AF281" s="32"/>
      <c r="AG281" s="32"/>
      <c r="AH281" s="32"/>
      <c r="AI281" s="21"/>
      <c r="AJ281" s="21"/>
      <c r="AK281" s="39"/>
      <c r="AL281" s="36"/>
      <c r="AM281" s="32"/>
      <c r="AN281" s="32"/>
      <c r="AO281" s="32"/>
      <c r="AP281" s="32"/>
      <c r="AQ281" s="32"/>
      <c r="AR281" s="32"/>
      <c r="AS281" s="32"/>
      <c r="AT281" s="32"/>
      <c r="AU281" s="21"/>
    </row>
    <row r="282" spans="1:47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</row>
    <row r="283" spans="1:47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</row>
    <row r="284" spans="1:47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</row>
    <row r="285" spans="1:47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</row>
    <row r="286" spans="1:47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75" t="s">
        <v>271</v>
      </c>
      <c r="N286" s="34"/>
      <c r="O286" s="24"/>
      <c r="P286" s="24"/>
      <c r="Q286" s="24"/>
      <c r="R286" s="24"/>
      <c r="S286" s="24"/>
      <c r="T286" s="24"/>
      <c r="U286" s="24"/>
      <c r="V286" s="24"/>
      <c r="W286" s="24"/>
      <c r="X286" s="21"/>
      <c r="Y286" s="75" t="s">
        <v>271</v>
      </c>
      <c r="Z286" s="3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1"/>
      <c r="AK286" s="75"/>
      <c r="AL286" s="34"/>
      <c r="AM286" s="24"/>
      <c r="AN286" s="24"/>
      <c r="AO286" s="24"/>
      <c r="AP286" s="24"/>
      <c r="AQ286" s="24"/>
      <c r="AR286" s="24"/>
      <c r="AS286" s="24"/>
      <c r="AT286" s="24"/>
      <c r="AU286" s="24"/>
    </row>
    <row r="287" spans="1:4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76" t="str">
        <f>A44</f>
        <v>2015-2016</v>
      </c>
      <c r="N287" s="35"/>
      <c r="O287" s="36"/>
      <c r="P287" s="36"/>
      <c r="Q287" s="36"/>
      <c r="R287" s="36"/>
      <c r="S287" s="36"/>
      <c r="T287" s="36"/>
      <c r="U287" s="36"/>
      <c r="V287" s="36"/>
      <c r="W287" s="36"/>
      <c r="X287" s="21"/>
      <c r="Y287" s="76" t="str">
        <f>M44</f>
        <v>2016-2017</v>
      </c>
      <c r="Z287" s="35"/>
      <c r="AA287" s="36"/>
      <c r="AB287" s="36"/>
      <c r="AC287" s="36"/>
      <c r="AD287" s="36"/>
      <c r="AE287" s="36"/>
      <c r="AF287" s="36"/>
      <c r="AG287" s="36"/>
      <c r="AH287" s="36"/>
      <c r="AI287" s="36"/>
      <c r="AJ287" s="21"/>
      <c r="AK287" s="76"/>
      <c r="AL287" s="35"/>
      <c r="AM287" s="36"/>
      <c r="AN287" s="36"/>
      <c r="AO287" s="36"/>
      <c r="AP287" s="36"/>
      <c r="AQ287" s="36"/>
      <c r="AR287" s="36"/>
      <c r="AS287" s="36"/>
      <c r="AT287" s="36"/>
      <c r="AU287" s="36"/>
    </row>
    <row r="288" spans="1:47" ht="13.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37"/>
      <c r="N288" s="37"/>
      <c r="O288" s="38"/>
      <c r="P288" s="38"/>
      <c r="Q288" s="38"/>
      <c r="R288" s="38"/>
      <c r="S288" s="38"/>
      <c r="T288" s="38"/>
      <c r="U288" s="38"/>
      <c r="V288" s="38"/>
      <c r="W288" s="36"/>
      <c r="X288" s="21"/>
      <c r="Y288" s="37"/>
      <c r="Z288" s="37"/>
      <c r="AA288" s="38"/>
      <c r="AB288" s="38"/>
      <c r="AC288" s="38"/>
      <c r="AD288" s="38"/>
      <c r="AE288" s="38"/>
      <c r="AF288" s="38"/>
      <c r="AG288" s="38"/>
      <c r="AH288" s="38"/>
      <c r="AI288" s="36"/>
      <c r="AJ288" s="21"/>
      <c r="AK288" s="37"/>
      <c r="AL288" s="37"/>
      <c r="AM288" s="38"/>
      <c r="AN288" s="38"/>
      <c r="AO288" s="38"/>
      <c r="AP288" s="38"/>
      <c r="AQ288" s="38"/>
      <c r="AR288" s="38"/>
      <c r="AS288" s="38"/>
      <c r="AT288" s="38"/>
      <c r="AU288" s="36"/>
    </row>
    <row r="289" spans="1:47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37" t="s">
        <v>15</v>
      </c>
      <c r="N289" s="37" t="s">
        <v>0</v>
      </c>
      <c r="O289" s="16" t="str">
        <f>O251</f>
        <v>B</v>
      </c>
      <c r="P289" s="16" t="str">
        <f t="shared" ref="P289:V289" si="443">P251</f>
        <v>B+18</v>
      </c>
      <c r="Q289" s="16" t="str">
        <f t="shared" si="443"/>
        <v>Masters/ME</v>
      </c>
      <c r="R289" s="16" t="str">
        <f t="shared" si="443"/>
        <v>M+9</v>
      </c>
      <c r="S289" s="16" t="str">
        <f t="shared" si="443"/>
        <v>M+18</v>
      </c>
      <c r="T289" s="16" t="str">
        <f t="shared" si="443"/>
        <v>M+27</v>
      </c>
      <c r="U289" s="16" t="str">
        <f t="shared" si="443"/>
        <v>M+36</v>
      </c>
      <c r="V289" s="16" t="str">
        <f t="shared" si="443"/>
        <v>D</v>
      </c>
      <c r="W289" s="17"/>
      <c r="X289" s="21"/>
      <c r="Y289" s="37" t="s">
        <v>15</v>
      </c>
      <c r="Z289" s="37" t="s">
        <v>0</v>
      </c>
      <c r="AA289" s="16" t="str">
        <f>AA251</f>
        <v>B</v>
      </c>
      <c r="AB289" s="16" t="str">
        <f t="shared" ref="AB289:AH289" si="444">AB251</f>
        <v>B+18</v>
      </c>
      <c r="AC289" s="16" t="str">
        <f t="shared" si="444"/>
        <v>Masters/ME</v>
      </c>
      <c r="AD289" s="16" t="str">
        <f t="shared" si="444"/>
        <v>M+9</v>
      </c>
      <c r="AE289" s="16" t="str">
        <f t="shared" si="444"/>
        <v>M+18</v>
      </c>
      <c r="AF289" s="16" t="str">
        <f t="shared" si="444"/>
        <v>M+27</v>
      </c>
      <c r="AG289" s="16" t="str">
        <f t="shared" si="444"/>
        <v>M+36</v>
      </c>
      <c r="AH289" s="16" t="str">
        <f t="shared" si="444"/>
        <v>D</v>
      </c>
      <c r="AI289" s="17"/>
      <c r="AJ289" s="21"/>
      <c r="AK289" s="37"/>
      <c r="AL289" s="37"/>
      <c r="AM289" s="16"/>
      <c r="AN289" s="16"/>
      <c r="AO289" s="16"/>
      <c r="AP289" s="16"/>
      <c r="AQ289" s="16"/>
      <c r="AR289" s="16"/>
      <c r="AS289" s="16"/>
      <c r="AT289" s="16"/>
      <c r="AU289" s="17"/>
    </row>
    <row r="290" spans="1:47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36">
        <v>19</v>
      </c>
      <c r="N290" s="36">
        <v>1</v>
      </c>
      <c r="O290" s="74">
        <f>O11-C11</f>
        <v>505.98270000000048</v>
      </c>
      <c r="P290" s="74">
        <f t="shared" ref="P290:V290" si="445">P11-D11</f>
        <v>514.08269999999902</v>
      </c>
      <c r="Q290" s="74">
        <f t="shared" si="445"/>
        <v>522.18269999999757</v>
      </c>
      <c r="R290" s="74">
        <f t="shared" si="445"/>
        <v>538.38270000000193</v>
      </c>
      <c r="S290" s="74">
        <f t="shared" si="445"/>
        <v>554.58269999999902</v>
      </c>
      <c r="T290" s="74">
        <f t="shared" si="445"/>
        <v>570.78269999999611</v>
      </c>
      <c r="U290" s="74">
        <f t="shared" si="445"/>
        <v>586.9826999999932</v>
      </c>
      <c r="V290" s="74">
        <f t="shared" si="445"/>
        <v>603.18270000000484</v>
      </c>
      <c r="W290" s="17"/>
      <c r="X290" s="21"/>
      <c r="Y290" s="36">
        <v>19</v>
      </c>
      <c r="Z290" s="36">
        <v>1</v>
      </c>
      <c r="AA290" s="74">
        <f>AA11-O11</f>
        <v>790.43249274000118</v>
      </c>
      <c r="AB290" s="74">
        <f t="shared" ref="AB290:AB309" si="446">AB11-P11</f>
        <v>796.68271273999562</v>
      </c>
      <c r="AC290" s="74">
        <f t="shared" ref="AC290:AC309" si="447">AC11-Q11</f>
        <v>802.93293273999734</v>
      </c>
      <c r="AD290" s="74">
        <f t="shared" ref="AD290:AD309" si="448">AD11-R11</f>
        <v>815.4333727399935</v>
      </c>
      <c r="AE290" s="74">
        <f t="shared" ref="AE290:AE309" si="449">AE11-S11</f>
        <v>827.93381273999694</v>
      </c>
      <c r="AF290" s="74">
        <f t="shared" ref="AF290:AF309" si="450">AF11-T11</f>
        <v>840.43425274000037</v>
      </c>
      <c r="AG290" s="74">
        <f t="shared" ref="AG290:AG309" si="451">AG11-U11</f>
        <v>852.93469274000381</v>
      </c>
      <c r="AH290" s="74">
        <f t="shared" ref="AH290:AH309" si="452">AH11-V11</f>
        <v>865.4351327399927</v>
      </c>
      <c r="AI290" s="17"/>
      <c r="AJ290" s="21"/>
      <c r="AK290" s="36"/>
      <c r="AL290" s="36"/>
      <c r="AM290" s="74"/>
      <c r="AN290" s="74"/>
      <c r="AO290" s="74" t="s">
        <v>314</v>
      </c>
      <c r="AP290" s="74"/>
      <c r="AQ290" s="74"/>
      <c r="AR290" s="74"/>
      <c r="AS290" s="74"/>
      <c r="AT290" s="74"/>
      <c r="AU290" s="17"/>
    </row>
    <row r="291" spans="1:47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36">
        <f>+M290-1</f>
        <v>18</v>
      </c>
      <c r="N291" s="36">
        <f>+N290+1</f>
        <v>2</v>
      </c>
      <c r="O291" s="74">
        <f t="shared" ref="O291:O308" si="453">O12-C12</f>
        <v>505.98270000000048</v>
      </c>
      <c r="P291" s="74">
        <f t="shared" ref="P291:P308" si="454">P12-D12</f>
        <v>514.08269999999902</v>
      </c>
      <c r="Q291" s="74">
        <f t="shared" ref="Q291:Q308" si="455">Q12-E12</f>
        <v>522.18269999999757</v>
      </c>
      <c r="R291" s="74">
        <f t="shared" ref="R291:R308" si="456">R12-F12</f>
        <v>538.38270000000193</v>
      </c>
      <c r="S291" s="74">
        <f t="shared" ref="S291:S308" si="457">S12-G12</f>
        <v>554.58269999999902</v>
      </c>
      <c r="T291" s="74">
        <f t="shared" ref="T291:T308" si="458">T12-H12</f>
        <v>570.78269999999611</v>
      </c>
      <c r="U291" s="74">
        <f t="shared" ref="U291:U308" si="459">U12-I12</f>
        <v>586.9826999999932</v>
      </c>
      <c r="V291" s="74">
        <f t="shared" ref="V291:V308" si="460">V12-J12</f>
        <v>603.18270000000484</v>
      </c>
      <c r="W291" s="17"/>
      <c r="X291" s="21"/>
      <c r="Y291" s="36">
        <f>+Y290-1</f>
        <v>18</v>
      </c>
      <c r="Z291" s="36">
        <f>+Z290+1</f>
        <v>2</v>
      </c>
      <c r="AA291" s="74">
        <f t="shared" ref="AA291:AA309" si="461">AA12-O12</f>
        <v>590.43249274000118</v>
      </c>
      <c r="AB291" s="74">
        <f t="shared" si="446"/>
        <v>596.68271273999562</v>
      </c>
      <c r="AC291" s="74">
        <f t="shared" si="447"/>
        <v>602.93293273999734</v>
      </c>
      <c r="AD291" s="74">
        <f t="shared" si="448"/>
        <v>615.4333727399935</v>
      </c>
      <c r="AE291" s="74">
        <f t="shared" si="449"/>
        <v>627.93381273999694</v>
      </c>
      <c r="AF291" s="74">
        <f t="shared" si="450"/>
        <v>640.43425274000037</v>
      </c>
      <c r="AG291" s="74">
        <f t="shared" si="451"/>
        <v>652.93469274000381</v>
      </c>
      <c r="AH291" s="74">
        <f t="shared" si="452"/>
        <v>665.4351327399927</v>
      </c>
      <c r="AI291" s="17"/>
      <c r="AJ291" s="21"/>
      <c r="AK291" s="36"/>
      <c r="AL291" s="36"/>
      <c r="AM291" s="74"/>
      <c r="AN291" s="74"/>
      <c r="AO291" s="74"/>
      <c r="AP291" s="74"/>
      <c r="AQ291" s="74"/>
      <c r="AR291" s="74"/>
      <c r="AS291" s="74"/>
      <c r="AT291" s="74"/>
      <c r="AU291" s="17"/>
    </row>
    <row r="292" spans="1:47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36">
        <f t="shared" ref="M292:M308" si="462">+M291-1</f>
        <v>17</v>
      </c>
      <c r="N292" s="36">
        <f t="shared" ref="N292:N309" si="463">+N291+1</f>
        <v>3</v>
      </c>
      <c r="O292" s="74">
        <f t="shared" si="453"/>
        <v>505.98270000000048</v>
      </c>
      <c r="P292" s="74">
        <f t="shared" si="454"/>
        <v>514.08269999999902</v>
      </c>
      <c r="Q292" s="74">
        <f t="shared" si="455"/>
        <v>522.18269999999757</v>
      </c>
      <c r="R292" s="74">
        <f t="shared" si="456"/>
        <v>538.38270000000193</v>
      </c>
      <c r="S292" s="74">
        <f t="shared" si="457"/>
        <v>554.58269999999902</v>
      </c>
      <c r="T292" s="74">
        <f t="shared" si="458"/>
        <v>570.78269999999611</v>
      </c>
      <c r="U292" s="74">
        <f t="shared" si="459"/>
        <v>586.9826999999932</v>
      </c>
      <c r="V292" s="74">
        <f t="shared" si="460"/>
        <v>603.18270000000484</v>
      </c>
      <c r="W292" s="17"/>
      <c r="Y292" s="36">
        <f t="shared" ref="Y292:Y308" si="464">+Y291-1</f>
        <v>17</v>
      </c>
      <c r="Z292" s="36">
        <f t="shared" ref="Z292:Z309" si="465">+Z291+1</f>
        <v>3</v>
      </c>
      <c r="AA292" s="74">
        <f t="shared" si="461"/>
        <v>390.43249274000118</v>
      </c>
      <c r="AB292" s="74">
        <f t="shared" si="446"/>
        <v>396.68271273999562</v>
      </c>
      <c r="AC292" s="74">
        <f t="shared" si="447"/>
        <v>402.93293273999734</v>
      </c>
      <c r="AD292" s="74">
        <f t="shared" si="448"/>
        <v>415.4333727399935</v>
      </c>
      <c r="AE292" s="74">
        <f t="shared" si="449"/>
        <v>427.93381273999694</v>
      </c>
      <c r="AF292" s="74">
        <f t="shared" si="450"/>
        <v>440.43425274000037</v>
      </c>
      <c r="AG292" s="74">
        <f t="shared" si="451"/>
        <v>452.93469274000381</v>
      </c>
      <c r="AH292" s="74">
        <f t="shared" si="452"/>
        <v>465.4351327399927</v>
      </c>
      <c r="AI292" s="17"/>
      <c r="AK292" s="36"/>
      <c r="AL292" s="36"/>
      <c r="AM292" s="74"/>
      <c r="AN292" s="74"/>
      <c r="AO292" s="74"/>
      <c r="AP292" s="74"/>
      <c r="AQ292" s="74"/>
      <c r="AR292" s="74"/>
      <c r="AS292" s="74"/>
      <c r="AT292" s="74"/>
      <c r="AU292" s="17"/>
    </row>
    <row r="293" spans="1:47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36">
        <f t="shared" si="462"/>
        <v>16</v>
      </c>
      <c r="N293" s="36">
        <f t="shared" si="463"/>
        <v>4</v>
      </c>
      <c r="O293" s="74">
        <f t="shared" si="453"/>
        <v>505.98270000000048</v>
      </c>
      <c r="P293" s="74">
        <f t="shared" si="454"/>
        <v>514.08269999999902</v>
      </c>
      <c r="Q293" s="74">
        <f t="shared" si="455"/>
        <v>522.18269999999757</v>
      </c>
      <c r="R293" s="74">
        <f t="shared" si="456"/>
        <v>538.38270000000193</v>
      </c>
      <c r="S293" s="74">
        <f t="shared" si="457"/>
        <v>554.58269999999902</v>
      </c>
      <c r="T293" s="74">
        <f t="shared" si="458"/>
        <v>570.78269999999611</v>
      </c>
      <c r="U293" s="74">
        <f t="shared" si="459"/>
        <v>586.9826999999932</v>
      </c>
      <c r="V293" s="74">
        <f t="shared" si="460"/>
        <v>603.18270000000484</v>
      </c>
      <c r="W293" s="17"/>
      <c r="Y293" s="36">
        <f t="shared" si="464"/>
        <v>16</v>
      </c>
      <c r="Z293" s="36">
        <f t="shared" si="465"/>
        <v>4</v>
      </c>
      <c r="AA293" s="74">
        <f t="shared" si="461"/>
        <v>390.43249274000118</v>
      </c>
      <c r="AB293" s="74">
        <f t="shared" si="446"/>
        <v>396.68271273999562</v>
      </c>
      <c r="AC293" s="74">
        <f t="shared" si="447"/>
        <v>402.93293273999734</v>
      </c>
      <c r="AD293" s="74">
        <f t="shared" si="448"/>
        <v>415.4333727399935</v>
      </c>
      <c r="AE293" s="74">
        <f t="shared" si="449"/>
        <v>427.93381273999694</v>
      </c>
      <c r="AF293" s="74">
        <f t="shared" si="450"/>
        <v>440.43425274000037</v>
      </c>
      <c r="AG293" s="74">
        <f t="shared" si="451"/>
        <v>452.93469274000381</v>
      </c>
      <c r="AH293" s="74">
        <f t="shared" si="452"/>
        <v>465.4351327399927</v>
      </c>
      <c r="AI293" s="17"/>
      <c r="AK293" s="36"/>
      <c r="AL293" s="36"/>
      <c r="AM293" s="74"/>
      <c r="AN293" s="74"/>
      <c r="AO293" s="74"/>
      <c r="AP293" s="74"/>
      <c r="AQ293" s="74"/>
      <c r="AR293" s="74"/>
      <c r="AS293" s="74"/>
      <c r="AT293" s="74"/>
      <c r="AU293" s="17"/>
    </row>
    <row r="294" spans="1:47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36">
        <f t="shared" si="462"/>
        <v>15</v>
      </c>
      <c r="N294" s="36">
        <f t="shared" si="463"/>
        <v>5</v>
      </c>
      <c r="O294" s="74">
        <f t="shared" si="453"/>
        <v>505.98270000000048</v>
      </c>
      <c r="P294" s="74">
        <f t="shared" si="454"/>
        <v>514.08269999999902</v>
      </c>
      <c r="Q294" s="74">
        <f t="shared" si="455"/>
        <v>522.18269999999757</v>
      </c>
      <c r="R294" s="74">
        <f t="shared" si="456"/>
        <v>538.38270000000193</v>
      </c>
      <c r="S294" s="74">
        <f t="shared" si="457"/>
        <v>554.58269999999902</v>
      </c>
      <c r="T294" s="74">
        <f t="shared" si="458"/>
        <v>570.78269999999611</v>
      </c>
      <c r="U294" s="74">
        <f t="shared" si="459"/>
        <v>586.9826999999932</v>
      </c>
      <c r="V294" s="74">
        <f t="shared" si="460"/>
        <v>603.18270000000484</v>
      </c>
      <c r="W294" s="17"/>
      <c r="Y294" s="36">
        <f t="shared" si="464"/>
        <v>15</v>
      </c>
      <c r="Z294" s="36">
        <f t="shared" si="465"/>
        <v>5</v>
      </c>
      <c r="AA294" s="74">
        <f t="shared" si="461"/>
        <v>390.43249274000118</v>
      </c>
      <c r="AB294" s="74">
        <f t="shared" si="446"/>
        <v>396.68271273999562</v>
      </c>
      <c r="AC294" s="74">
        <f t="shared" si="447"/>
        <v>402.93293273999734</v>
      </c>
      <c r="AD294" s="74">
        <f t="shared" si="448"/>
        <v>415.4333727399935</v>
      </c>
      <c r="AE294" s="74">
        <f t="shared" si="449"/>
        <v>427.93381273999694</v>
      </c>
      <c r="AF294" s="74">
        <f t="shared" si="450"/>
        <v>440.43425274000037</v>
      </c>
      <c r="AG294" s="74">
        <f t="shared" si="451"/>
        <v>452.93469274000381</v>
      </c>
      <c r="AH294" s="74">
        <f t="shared" si="452"/>
        <v>465.4351327399927</v>
      </c>
      <c r="AI294" s="17"/>
      <c r="AK294" s="36"/>
      <c r="AL294" s="36"/>
      <c r="AM294" s="74"/>
      <c r="AN294" s="74"/>
      <c r="AO294" s="74"/>
      <c r="AP294" s="74"/>
      <c r="AQ294" s="74"/>
      <c r="AR294" s="74"/>
      <c r="AS294" s="74"/>
      <c r="AT294" s="74"/>
      <c r="AU294" s="17"/>
    </row>
    <row r="295" spans="1:47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36">
        <f t="shared" si="462"/>
        <v>14</v>
      </c>
      <c r="N295" s="36">
        <f t="shared" si="463"/>
        <v>6</v>
      </c>
      <c r="O295" s="74">
        <f t="shared" si="453"/>
        <v>505.98270000000048</v>
      </c>
      <c r="P295" s="74">
        <f t="shared" si="454"/>
        <v>514.08269999999902</v>
      </c>
      <c r="Q295" s="74">
        <f t="shared" si="455"/>
        <v>522.18269999999757</v>
      </c>
      <c r="R295" s="74">
        <f t="shared" si="456"/>
        <v>538.38270000000193</v>
      </c>
      <c r="S295" s="74">
        <f t="shared" si="457"/>
        <v>554.58269999999902</v>
      </c>
      <c r="T295" s="74">
        <f t="shared" si="458"/>
        <v>570.78269999999611</v>
      </c>
      <c r="U295" s="74">
        <f t="shared" si="459"/>
        <v>586.9826999999932</v>
      </c>
      <c r="V295" s="74">
        <f t="shared" si="460"/>
        <v>603.18270000000484</v>
      </c>
      <c r="W295" s="17"/>
      <c r="Y295" s="36">
        <f t="shared" si="464"/>
        <v>14</v>
      </c>
      <c r="Z295" s="36">
        <f t="shared" si="465"/>
        <v>6</v>
      </c>
      <c r="AA295" s="74">
        <f t="shared" si="461"/>
        <v>390.43249274000118</v>
      </c>
      <c r="AB295" s="74">
        <f t="shared" si="446"/>
        <v>396.68271273999562</v>
      </c>
      <c r="AC295" s="74">
        <f t="shared" si="447"/>
        <v>402.93293273999734</v>
      </c>
      <c r="AD295" s="74">
        <f t="shared" si="448"/>
        <v>415.4333727399935</v>
      </c>
      <c r="AE295" s="74">
        <f t="shared" si="449"/>
        <v>427.93381273999694</v>
      </c>
      <c r="AF295" s="74">
        <f t="shared" si="450"/>
        <v>440.43425274000037</v>
      </c>
      <c r="AG295" s="74">
        <f t="shared" si="451"/>
        <v>452.93469274000381</v>
      </c>
      <c r="AH295" s="74">
        <f t="shared" si="452"/>
        <v>465.4351327399927</v>
      </c>
      <c r="AI295" s="17"/>
      <c r="AK295" s="36"/>
      <c r="AL295" s="36"/>
      <c r="AM295" s="74"/>
      <c r="AN295" s="74"/>
      <c r="AO295" s="74"/>
      <c r="AP295" s="74"/>
      <c r="AQ295" s="74"/>
      <c r="AR295" s="74"/>
      <c r="AS295" s="74"/>
      <c r="AT295" s="74"/>
      <c r="AU295" s="17"/>
    </row>
    <row r="296" spans="1:47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36">
        <f t="shared" si="462"/>
        <v>13</v>
      </c>
      <c r="N296" s="36">
        <f t="shared" si="463"/>
        <v>7</v>
      </c>
      <c r="O296" s="74">
        <f t="shared" si="453"/>
        <v>505.98270000000048</v>
      </c>
      <c r="P296" s="74">
        <f t="shared" si="454"/>
        <v>514.08269999999902</v>
      </c>
      <c r="Q296" s="74">
        <f t="shared" si="455"/>
        <v>522.18269999999757</v>
      </c>
      <c r="R296" s="74">
        <f t="shared" si="456"/>
        <v>538.38270000000193</v>
      </c>
      <c r="S296" s="74">
        <f t="shared" si="457"/>
        <v>554.58269999999902</v>
      </c>
      <c r="T296" s="74">
        <f t="shared" si="458"/>
        <v>570.78269999999611</v>
      </c>
      <c r="U296" s="74">
        <f t="shared" si="459"/>
        <v>586.9826999999932</v>
      </c>
      <c r="V296" s="74">
        <f t="shared" si="460"/>
        <v>603.18270000000484</v>
      </c>
      <c r="W296" s="17"/>
      <c r="Y296" s="36">
        <f t="shared" si="464"/>
        <v>13</v>
      </c>
      <c r="Z296" s="36">
        <f t="shared" si="465"/>
        <v>7</v>
      </c>
      <c r="AA296" s="74">
        <f t="shared" si="461"/>
        <v>390.43249274000118</v>
      </c>
      <c r="AB296" s="74">
        <f t="shared" si="446"/>
        <v>396.68271273999562</v>
      </c>
      <c r="AC296" s="74">
        <f t="shared" si="447"/>
        <v>402.93293273999734</v>
      </c>
      <c r="AD296" s="74">
        <f t="shared" si="448"/>
        <v>415.4333727399935</v>
      </c>
      <c r="AE296" s="74">
        <f t="shared" si="449"/>
        <v>427.93381273999694</v>
      </c>
      <c r="AF296" s="74">
        <f t="shared" si="450"/>
        <v>440.43425274000037</v>
      </c>
      <c r="AG296" s="74">
        <f t="shared" si="451"/>
        <v>452.93469274000381</v>
      </c>
      <c r="AH296" s="74">
        <f t="shared" si="452"/>
        <v>465.4351327399927</v>
      </c>
      <c r="AI296" s="17"/>
      <c r="AK296" s="36"/>
      <c r="AL296" s="36"/>
      <c r="AM296" s="74"/>
      <c r="AN296" s="74"/>
      <c r="AO296" s="74"/>
      <c r="AP296" s="74"/>
      <c r="AQ296" s="74"/>
      <c r="AR296" s="74"/>
      <c r="AS296" s="74"/>
      <c r="AT296" s="74"/>
      <c r="AU296" s="17"/>
    </row>
    <row r="297" spans="1:4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36">
        <f t="shared" si="462"/>
        <v>12</v>
      </c>
      <c r="N297" s="36">
        <f t="shared" si="463"/>
        <v>8</v>
      </c>
      <c r="O297" s="74">
        <f t="shared" si="453"/>
        <v>505.98270000000048</v>
      </c>
      <c r="P297" s="74">
        <f t="shared" si="454"/>
        <v>514.08269999999902</v>
      </c>
      <c r="Q297" s="74">
        <f t="shared" si="455"/>
        <v>522.18269999999757</v>
      </c>
      <c r="R297" s="74">
        <f t="shared" si="456"/>
        <v>538.38270000000193</v>
      </c>
      <c r="S297" s="74">
        <f t="shared" si="457"/>
        <v>554.58269999999902</v>
      </c>
      <c r="T297" s="74">
        <f t="shared" si="458"/>
        <v>570.78269999999611</v>
      </c>
      <c r="U297" s="74">
        <f t="shared" si="459"/>
        <v>586.9826999999932</v>
      </c>
      <c r="V297" s="74">
        <f t="shared" si="460"/>
        <v>603.18270000000484</v>
      </c>
      <c r="W297" s="17"/>
      <c r="Y297" s="36">
        <f t="shared" si="464"/>
        <v>12</v>
      </c>
      <c r="Z297" s="36">
        <f t="shared" si="465"/>
        <v>8</v>
      </c>
      <c r="AA297" s="74">
        <f t="shared" si="461"/>
        <v>390.43249274000118</v>
      </c>
      <c r="AB297" s="74">
        <f t="shared" si="446"/>
        <v>396.68271273999562</v>
      </c>
      <c r="AC297" s="74">
        <f t="shared" si="447"/>
        <v>402.93293273999734</v>
      </c>
      <c r="AD297" s="74">
        <f t="shared" si="448"/>
        <v>415.4333727399935</v>
      </c>
      <c r="AE297" s="74">
        <f t="shared" si="449"/>
        <v>427.93381273999694</v>
      </c>
      <c r="AF297" s="74">
        <f t="shared" si="450"/>
        <v>440.43425274000037</v>
      </c>
      <c r="AG297" s="74">
        <f t="shared" si="451"/>
        <v>452.93469274000381</v>
      </c>
      <c r="AH297" s="74">
        <f t="shared" si="452"/>
        <v>465.4351327399927</v>
      </c>
      <c r="AI297" s="17"/>
      <c r="AK297" s="36"/>
      <c r="AL297" s="36"/>
      <c r="AM297" s="74"/>
      <c r="AN297" s="74"/>
      <c r="AO297" s="74"/>
      <c r="AP297" s="74"/>
      <c r="AQ297" s="74"/>
      <c r="AR297" s="74"/>
      <c r="AS297" s="74"/>
      <c r="AT297" s="74"/>
      <c r="AU297" s="17"/>
    </row>
    <row r="298" spans="1:47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36">
        <f t="shared" si="462"/>
        <v>11</v>
      </c>
      <c r="N298" s="36">
        <f t="shared" si="463"/>
        <v>9</v>
      </c>
      <c r="O298" s="74">
        <f t="shared" si="453"/>
        <v>505.98270000000048</v>
      </c>
      <c r="P298" s="74">
        <f t="shared" si="454"/>
        <v>514.08269999999902</v>
      </c>
      <c r="Q298" s="74">
        <f t="shared" si="455"/>
        <v>522.18269999999757</v>
      </c>
      <c r="R298" s="74">
        <f t="shared" si="456"/>
        <v>538.38270000000193</v>
      </c>
      <c r="S298" s="74">
        <f t="shared" si="457"/>
        <v>554.58269999999902</v>
      </c>
      <c r="T298" s="74">
        <f t="shared" si="458"/>
        <v>570.78269999999611</v>
      </c>
      <c r="U298" s="74">
        <f t="shared" si="459"/>
        <v>586.9826999999932</v>
      </c>
      <c r="V298" s="74">
        <f t="shared" si="460"/>
        <v>603.18270000000484</v>
      </c>
      <c r="W298" s="17"/>
      <c r="Y298" s="36">
        <f t="shared" si="464"/>
        <v>11</v>
      </c>
      <c r="Z298" s="36">
        <f t="shared" si="465"/>
        <v>9</v>
      </c>
      <c r="AA298" s="74">
        <f t="shared" si="461"/>
        <v>390.43249274000118</v>
      </c>
      <c r="AB298" s="74">
        <f t="shared" si="446"/>
        <v>396.68271273999562</v>
      </c>
      <c r="AC298" s="74">
        <f t="shared" si="447"/>
        <v>402.93293273999734</v>
      </c>
      <c r="AD298" s="74">
        <f t="shared" si="448"/>
        <v>415.4333727399935</v>
      </c>
      <c r="AE298" s="74">
        <f t="shared" si="449"/>
        <v>427.93381273999694</v>
      </c>
      <c r="AF298" s="74">
        <f t="shared" si="450"/>
        <v>440.43425274000037</v>
      </c>
      <c r="AG298" s="74">
        <f t="shared" si="451"/>
        <v>452.93469274000381</v>
      </c>
      <c r="AH298" s="74">
        <f t="shared" si="452"/>
        <v>465.4351327399927</v>
      </c>
      <c r="AI298" s="17"/>
      <c r="AK298" s="36"/>
      <c r="AL298" s="36"/>
      <c r="AM298" s="74"/>
      <c r="AN298" s="74"/>
      <c r="AO298" s="74"/>
      <c r="AP298" s="74"/>
      <c r="AQ298" s="74"/>
      <c r="AR298" s="74"/>
      <c r="AS298" s="74"/>
      <c r="AT298" s="74"/>
      <c r="AU298" s="17"/>
    </row>
    <row r="299" spans="1:47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36">
        <f t="shared" si="462"/>
        <v>10</v>
      </c>
      <c r="N299" s="36">
        <f t="shared" si="463"/>
        <v>10</v>
      </c>
      <c r="O299" s="74">
        <f t="shared" si="453"/>
        <v>505.98270000000048</v>
      </c>
      <c r="P299" s="74">
        <f t="shared" si="454"/>
        <v>514.08269999999902</v>
      </c>
      <c r="Q299" s="74">
        <f t="shared" si="455"/>
        <v>522.18269999999757</v>
      </c>
      <c r="R299" s="74">
        <f t="shared" si="456"/>
        <v>538.38270000000193</v>
      </c>
      <c r="S299" s="74">
        <f t="shared" si="457"/>
        <v>554.58269999999902</v>
      </c>
      <c r="T299" s="74">
        <f t="shared" si="458"/>
        <v>570.78269999999611</v>
      </c>
      <c r="U299" s="74">
        <f t="shared" si="459"/>
        <v>586.9826999999932</v>
      </c>
      <c r="V299" s="74">
        <f t="shared" si="460"/>
        <v>603.18270000000484</v>
      </c>
      <c r="W299" s="17"/>
      <c r="Y299" s="36">
        <f t="shared" si="464"/>
        <v>10</v>
      </c>
      <c r="Z299" s="36">
        <f t="shared" si="465"/>
        <v>10</v>
      </c>
      <c r="AA299" s="74">
        <f t="shared" si="461"/>
        <v>390.43249274000118</v>
      </c>
      <c r="AB299" s="74">
        <f t="shared" si="446"/>
        <v>396.68271273999562</v>
      </c>
      <c r="AC299" s="74">
        <f t="shared" si="447"/>
        <v>402.93293273999734</v>
      </c>
      <c r="AD299" s="74">
        <f t="shared" si="448"/>
        <v>415.4333727399935</v>
      </c>
      <c r="AE299" s="74">
        <f t="shared" si="449"/>
        <v>427.93381273999694</v>
      </c>
      <c r="AF299" s="74">
        <f t="shared" si="450"/>
        <v>440.43425274000037</v>
      </c>
      <c r="AG299" s="74">
        <f t="shared" si="451"/>
        <v>452.93469274000381</v>
      </c>
      <c r="AH299" s="74">
        <f t="shared" si="452"/>
        <v>465.4351327399927</v>
      </c>
      <c r="AI299" s="17"/>
      <c r="AK299" s="36"/>
      <c r="AL299" s="36"/>
      <c r="AM299" s="74"/>
      <c r="AN299" s="74"/>
      <c r="AO299" s="74"/>
      <c r="AP299" s="74"/>
      <c r="AQ299" s="74"/>
      <c r="AR299" s="74"/>
      <c r="AS299" s="74"/>
      <c r="AT299" s="74"/>
      <c r="AU299" s="17"/>
    </row>
    <row r="300" spans="1:47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36">
        <f t="shared" si="462"/>
        <v>9</v>
      </c>
      <c r="N300" s="36">
        <f t="shared" si="463"/>
        <v>11</v>
      </c>
      <c r="O300" s="74">
        <f t="shared" si="453"/>
        <v>505.98270000000048</v>
      </c>
      <c r="P300" s="74">
        <f t="shared" si="454"/>
        <v>514.08269999999902</v>
      </c>
      <c r="Q300" s="74">
        <f t="shared" si="455"/>
        <v>522.18269999999757</v>
      </c>
      <c r="R300" s="74">
        <f t="shared" si="456"/>
        <v>538.38270000000193</v>
      </c>
      <c r="S300" s="74">
        <f t="shared" si="457"/>
        <v>554.58269999999902</v>
      </c>
      <c r="T300" s="74">
        <f t="shared" si="458"/>
        <v>570.78269999999611</v>
      </c>
      <c r="U300" s="74">
        <f t="shared" si="459"/>
        <v>586.9826999999932</v>
      </c>
      <c r="V300" s="74">
        <f t="shared" si="460"/>
        <v>603.18270000000484</v>
      </c>
      <c r="W300" s="17"/>
      <c r="Y300" s="36">
        <f t="shared" si="464"/>
        <v>9</v>
      </c>
      <c r="Z300" s="36">
        <f t="shared" si="465"/>
        <v>11</v>
      </c>
      <c r="AA300" s="74">
        <f t="shared" si="461"/>
        <v>390.43249274000118</v>
      </c>
      <c r="AB300" s="74">
        <f t="shared" si="446"/>
        <v>396.68271273999562</v>
      </c>
      <c r="AC300" s="74">
        <f t="shared" si="447"/>
        <v>402.93293273999734</v>
      </c>
      <c r="AD300" s="74">
        <f t="shared" si="448"/>
        <v>415.4333727399935</v>
      </c>
      <c r="AE300" s="74">
        <f t="shared" si="449"/>
        <v>427.93381273999694</v>
      </c>
      <c r="AF300" s="74">
        <f t="shared" si="450"/>
        <v>440.43425274000037</v>
      </c>
      <c r="AG300" s="74">
        <f t="shared" si="451"/>
        <v>452.93469274000381</v>
      </c>
      <c r="AH300" s="74">
        <f t="shared" si="452"/>
        <v>465.4351327399927</v>
      </c>
      <c r="AI300" s="17"/>
      <c r="AK300" s="36"/>
      <c r="AL300" s="36"/>
      <c r="AM300" s="74"/>
      <c r="AN300" s="74"/>
      <c r="AO300" s="74"/>
      <c r="AP300" s="74"/>
      <c r="AQ300" s="74"/>
      <c r="AR300" s="74"/>
      <c r="AS300" s="74"/>
      <c r="AT300" s="74"/>
      <c r="AU300" s="17"/>
    </row>
    <row r="301" spans="1:47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36">
        <f t="shared" si="462"/>
        <v>8</v>
      </c>
      <c r="N301" s="36">
        <f t="shared" si="463"/>
        <v>12</v>
      </c>
      <c r="O301" s="74">
        <f t="shared" si="453"/>
        <v>505.98270000000048</v>
      </c>
      <c r="P301" s="74">
        <f t="shared" si="454"/>
        <v>514.08269999999902</v>
      </c>
      <c r="Q301" s="74">
        <f t="shared" si="455"/>
        <v>522.18269999999757</v>
      </c>
      <c r="R301" s="74">
        <f t="shared" si="456"/>
        <v>538.38270000000193</v>
      </c>
      <c r="S301" s="74">
        <f t="shared" si="457"/>
        <v>554.58269999999902</v>
      </c>
      <c r="T301" s="74">
        <f t="shared" si="458"/>
        <v>570.78269999999611</v>
      </c>
      <c r="U301" s="74">
        <f t="shared" si="459"/>
        <v>586.9826999999932</v>
      </c>
      <c r="V301" s="74">
        <f t="shared" si="460"/>
        <v>603.18270000000484</v>
      </c>
      <c r="W301" s="17"/>
      <c r="Y301" s="36">
        <f t="shared" si="464"/>
        <v>8</v>
      </c>
      <c r="Z301" s="36">
        <f t="shared" si="465"/>
        <v>12</v>
      </c>
      <c r="AA301" s="74">
        <f t="shared" si="461"/>
        <v>390.43249274000118</v>
      </c>
      <c r="AB301" s="74">
        <f t="shared" si="446"/>
        <v>396.68271273999562</v>
      </c>
      <c r="AC301" s="74">
        <f t="shared" si="447"/>
        <v>402.93293273999734</v>
      </c>
      <c r="AD301" s="74">
        <f t="shared" si="448"/>
        <v>415.4333727399935</v>
      </c>
      <c r="AE301" s="74">
        <f t="shared" si="449"/>
        <v>427.93381273999694</v>
      </c>
      <c r="AF301" s="74">
        <f t="shared" si="450"/>
        <v>440.43425274000037</v>
      </c>
      <c r="AG301" s="74">
        <f t="shared" si="451"/>
        <v>452.93469274000381</v>
      </c>
      <c r="AH301" s="74">
        <f t="shared" si="452"/>
        <v>465.4351327399927</v>
      </c>
      <c r="AI301" s="17"/>
      <c r="AK301" s="36"/>
      <c r="AL301" s="36"/>
      <c r="AM301" s="74"/>
      <c r="AN301" s="74"/>
      <c r="AO301" s="74"/>
      <c r="AP301" s="74"/>
      <c r="AQ301" s="74"/>
      <c r="AR301" s="74"/>
      <c r="AS301" s="74"/>
      <c r="AT301" s="74"/>
      <c r="AU301" s="17"/>
    </row>
    <row r="302" spans="1:47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36">
        <f t="shared" si="462"/>
        <v>7</v>
      </c>
      <c r="N302" s="36">
        <f t="shared" si="463"/>
        <v>13</v>
      </c>
      <c r="O302" s="74">
        <f t="shared" si="453"/>
        <v>505.98270000000048</v>
      </c>
      <c r="P302" s="74">
        <f t="shared" si="454"/>
        <v>514.08269999999902</v>
      </c>
      <c r="Q302" s="74">
        <f t="shared" si="455"/>
        <v>522.18269999999757</v>
      </c>
      <c r="R302" s="74">
        <f t="shared" si="456"/>
        <v>538.38270000000193</v>
      </c>
      <c r="S302" s="74">
        <f t="shared" si="457"/>
        <v>554.58269999999902</v>
      </c>
      <c r="T302" s="74">
        <f t="shared" si="458"/>
        <v>570.78269999999611</v>
      </c>
      <c r="U302" s="74">
        <f t="shared" si="459"/>
        <v>586.9826999999932</v>
      </c>
      <c r="V302" s="74">
        <f t="shared" si="460"/>
        <v>603.18270000000484</v>
      </c>
      <c r="W302" s="17"/>
      <c r="Y302" s="36">
        <f t="shared" si="464"/>
        <v>7</v>
      </c>
      <c r="Z302" s="36">
        <f t="shared" si="465"/>
        <v>13</v>
      </c>
      <c r="AA302" s="74">
        <f t="shared" si="461"/>
        <v>390.43249274000118</v>
      </c>
      <c r="AB302" s="74">
        <f t="shared" si="446"/>
        <v>396.68271273999562</v>
      </c>
      <c r="AC302" s="74">
        <f t="shared" si="447"/>
        <v>402.93293273999734</v>
      </c>
      <c r="AD302" s="74">
        <f t="shared" si="448"/>
        <v>415.4333727399935</v>
      </c>
      <c r="AE302" s="74">
        <f t="shared" si="449"/>
        <v>427.93381273999694</v>
      </c>
      <c r="AF302" s="74">
        <f t="shared" si="450"/>
        <v>440.43425274000037</v>
      </c>
      <c r="AG302" s="74">
        <f t="shared" si="451"/>
        <v>452.93469274000381</v>
      </c>
      <c r="AH302" s="74">
        <f t="shared" si="452"/>
        <v>465.4351327399927</v>
      </c>
      <c r="AI302" s="17"/>
      <c r="AK302" s="36"/>
      <c r="AL302" s="36"/>
      <c r="AM302" s="74"/>
      <c r="AN302" s="74"/>
      <c r="AO302" s="74"/>
      <c r="AP302" s="74"/>
      <c r="AQ302" s="74"/>
      <c r="AR302" s="74"/>
      <c r="AS302" s="74"/>
      <c r="AT302" s="74"/>
      <c r="AU302" s="17"/>
    </row>
    <row r="303" spans="1:47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36">
        <f t="shared" si="462"/>
        <v>6</v>
      </c>
      <c r="N303" s="36">
        <f t="shared" si="463"/>
        <v>14</v>
      </c>
      <c r="O303" s="74">
        <f t="shared" si="453"/>
        <v>505.98270000000048</v>
      </c>
      <c r="P303" s="74">
        <f t="shared" si="454"/>
        <v>514.08269999999902</v>
      </c>
      <c r="Q303" s="74">
        <f t="shared" si="455"/>
        <v>522.18269999999757</v>
      </c>
      <c r="R303" s="74">
        <f t="shared" si="456"/>
        <v>538.38270000000193</v>
      </c>
      <c r="S303" s="74">
        <f t="shared" si="457"/>
        <v>554.58269999999902</v>
      </c>
      <c r="T303" s="74">
        <f t="shared" si="458"/>
        <v>570.78269999999611</v>
      </c>
      <c r="U303" s="74">
        <f t="shared" si="459"/>
        <v>586.9826999999932</v>
      </c>
      <c r="V303" s="74">
        <f t="shared" si="460"/>
        <v>603.18270000000484</v>
      </c>
      <c r="W303" s="17"/>
      <c r="Y303" s="36">
        <f t="shared" si="464"/>
        <v>6</v>
      </c>
      <c r="Z303" s="36">
        <f t="shared" si="465"/>
        <v>14</v>
      </c>
      <c r="AA303" s="74">
        <f t="shared" si="461"/>
        <v>390.43249274000118</v>
      </c>
      <c r="AB303" s="74">
        <f t="shared" si="446"/>
        <v>396.68271273999562</v>
      </c>
      <c r="AC303" s="74">
        <f t="shared" si="447"/>
        <v>402.93293273999734</v>
      </c>
      <c r="AD303" s="74">
        <f t="shared" si="448"/>
        <v>415.4333727399935</v>
      </c>
      <c r="AE303" s="74">
        <f t="shared" si="449"/>
        <v>427.93381273999694</v>
      </c>
      <c r="AF303" s="74">
        <f t="shared" si="450"/>
        <v>440.43425274000037</v>
      </c>
      <c r="AG303" s="74">
        <f t="shared" si="451"/>
        <v>452.93469274000381</v>
      </c>
      <c r="AH303" s="74">
        <f t="shared" si="452"/>
        <v>465.4351327399927</v>
      </c>
      <c r="AI303" s="17"/>
      <c r="AK303" s="36"/>
      <c r="AL303" s="36"/>
      <c r="AM303" s="74"/>
      <c r="AN303" s="74"/>
      <c r="AO303" s="74"/>
      <c r="AP303" s="74"/>
      <c r="AQ303" s="74"/>
      <c r="AR303" s="74"/>
      <c r="AS303" s="74"/>
      <c r="AT303" s="74"/>
      <c r="AU303" s="17"/>
    </row>
    <row r="304" spans="1:47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36">
        <f t="shared" si="462"/>
        <v>5</v>
      </c>
      <c r="N304" s="36">
        <f t="shared" si="463"/>
        <v>15</v>
      </c>
      <c r="O304" s="74">
        <f t="shared" si="453"/>
        <v>505.98270000000048</v>
      </c>
      <c r="P304" s="74">
        <f t="shared" si="454"/>
        <v>514.08269999999902</v>
      </c>
      <c r="Q304" s="74">
        <f t="shared" si="455"/>
        <v>522.18269999999757</v>
      </c>
      <c r="R304" s="74">
        <f t="shared" si="456"/>
        <v>538.38270000000193</v>
      </c>
      <c r="S304" s="74">
        <f t="shared" si="457"/>
        <v>554.58269999999902</v>
      </c>
      <c r="T304" s="74">
        <f t="shared" si="458"/>
        <v>570.78269999999611</v>
      </c>
      <c r="U304" s="74">
        <f t="shared" si="459"/>
        <v>586.9826999999932</v>
      </c>
      <c r="V304" s="74">
        <f t="shared" si="460"/>
        <v>603.18270000000484</v>
      </c>
      <c r="W304" s="17"/>
      <c r="Y304" s="36">
        <f t="shared" si="464"/>
        <v>5</v>
      </c>
      <c r="Z304" s="36">
        <f t="shared" si="465"/>
        <v>15</v>
      </c>
      <c r="AA304" s="74">
        <f t="shared" si="461"/>
        <v>390.43249274000118</v>
      </c>
      <c r="AB304" s="74">
        <f t="shared" si="446"/>
        <v>396.68271273999562</v>
      </c>
      <c r="AC304" s="74">
        <f t="shared" si="447"/>
        <v>402.93293273999734</v>
      </c>
      <c r="AD304" s="74">
        <f t="shared" si="448"/>
        <v>415.4333727399935</v>
      </c>
      <c r="AE304" s="74">
        <f t="shared" si="449"/>
        <v>427.93381273999694</v>
      </c>
      <c r="AF304" s="74">
        <f t="shared" si="450"/>
        <v>440.43425274000037</v>
      </c>
      <c r="AG304" s="74">
        <f t="shared" si="451"/>
        <v>452.93469274000381</v>
      </c>
      <c r="AH304" s="74">
        <f t="shared" si="452"/>
        <v>465.4351327399927</v>
      </c>
      <c r="AI304" s="17"/>
      <c r="AK304" s="36"/>
      <c r="AL304" s="36"/>
      <c r="AM304" s="74"/>
      <c r="AN304" s="74"/>
      <c r="AO304" s="74"/>
      <c r="AP304" s="74"/>
      <c r="AQ304" s="74"/>
      <c r="AR304" s="74"/>
      <c r="AS304" s="74"/>
      <c r="AT304" s="74"/>
      <c r="AU304" s="17"/>
    </row>
    <row r="305" spans="1:47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36">
        <f t="shared" si="462"/>
        <v>4</v>
      </c>
      <c r="N305" s="36">
        <f t="shared" si="463"/>
        <v>16</v>
      </c>
      <c r="O305" s="74">
        <f t="shared" si="453"/>
        <v>505.98270000000048</v>
      </c>
      <c r="P305" s="74">
        <f t="shared" si="454"/>
        <v>514.08269999999902</v>
      </c>
      <c r="Q305" s="74">
        <f t="shared" si="455"/>
        <v>522.18269999999757</v>
      </c>
      <c r="R305" s="74">
        <f t="shared" si="456"/>
        <v>538.38270000000193</v>
      </c>
      <c r="S305" s="74">
        <f t="shared" si="457"/>
        <v>554.58269999999902</v>
      </c>
      <c r="T305" s="74">
        <f t="shared" si="458"/>
        <v>570.78269999999611</v>
      </c>
      <c r="U305" s="74">
        <f t="shared" si="459"/>
        <v>586.9826999999932</v>
      </c>
      <c r="V305" s="74">
        <f t="shared" si="460"/>
        <v>603.18270000000484</v>
      </c>
      <c r="W305" s="17"/>
      <c r="Y305" s="36">
        <f t="shared" si="464"/>
        <v>4</v>
      </c>
      <c r="Z305" s="36">
        <f t="shared" si="465"/>
        <v>16</v>
      </c>
      <c r="AA305" s="74">
        <f t="shared" si="461"/>
        <v>390.43249274000118</v>
      </c>
      <c r="AB305" s="74">
        <f t="shared" si="446"/>
        <v>396.68271273999562</v>
      </c>
      <c r="AC305" s="74">
        <f t="shared" si="447"/>
        <v>402.93293273999734</v>
      </c>
      <c r="AD305" s="74">
        <f t="shared" si="448"/>
        <v>415.4333727399935</v>
      </c>
      <c r="AE305" s="74">
        <f t="shared" si="449"/>
        <v>427.93381273999694</v>
      </c>
      <c r="AF305" s="74">
        <f t="shared" si="450"/>
        <v>440.43425274000037</v>
      </c>
      <c r="AG305" s="74">
        <f t="shared" si="451"/>
        <v>452.93469274000381</v>
      </c>
      <c r="AH305" s="74">
        <f t="shared" si="452"/>
        <v>465.4351327399927</v>
      </c>
      <c r="AI305" s="17"/>
      <c r="AK305" s="36"/>
      <c r="AL305" s="36"/>
      <c r="AM305" s="74"/>
      <c r="AN305" s="74"/>
      <c r="AO305" s="74"/>
      <c r="AP305" s="74"/>
      <c r="AQ305" s="74"/>
      <c r="AR305" s="74"/>
      <c r="AS305" s="74"/>
      <c r="AT305" s="74"/>
      <c r="AU305" s="17"/>
    </row>
    <row r="306" spans="1:47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36">
        <f t="shared" si="462"/>
        <v>3</v>
      </c>
      <c r="N306" s="36">
        <f t="shared" si="463"/>
        <v>17</v>
      </c>
      <c r="O306" s="74">
        <f t="shared" si="453"/>
        <v>505.98270000000048</v>
      </c>
      <c r="P306" s="74">
        <f t="shared" si="454"/>
        <v>514.08269999999902</v>
      </c>
      <c r="Q306" s="74">
        <f t="shared" si="455"/>
        <v>522.18269999999757</v>
      </c>
      <c r="R306" s="74">
        <f t="shared" si="456"/>
        <v>538.38270000000193</v>
      </c>
      <c r="S306" s="74">
        <f t="shared" si="457"/>
        <v>554.58269999999902</v>
      </c>
      <c r="T306" s="74">
        <f t="shared" si="458"/>
        <v>570.78269999999611</v>
      </c>
      <c r="U306" s="74">
        <f t="shared" si="459"/>
        <v>586.9826999999932</v>
      </c>
      <c r="V306" s="74">
        <f t="shared" si="460"/>
        <v>603.18270000000484</v>
      </c>
      <c r="W306" s="17"/>
      <c r="Y306" s="36">
        <f t="shared" si="464"/>
        <v>3</v>
      </c>
      <c r="Z306" s="36">
        <f t="shared" si="465"/>
        <v>17</v>
      </c>
      <c r="AA306" s="74">
        <f t="shared" si="461"/>
        <v>390.43249274000118</v>
      </c>
      <c r="AB306" s="74">
        <f t="shared" si="446"/>
        <v>396.68271273999562</v>
      </c>
      <c r="AC306" s="74">
        <f t="shared" si="447"/>
        <v>402.93293273999734</v>
      </c>
      <c r="AD306" s="74">
        <f t="shared" si="448"/>
        <v>415.4333727399935</v>
      </c>
      <c r="AE306" s="74">
        <f t="shared" si="449"/>
        <v>427.93381273999694</v>
      </c>
      <c r="AF306" s="74">
        <f t="shared" si="450"/>
        <v>440.43425274000037</v>
      </c>
      <c r="AG306" s="74">
        <f t="shared" si="451"/>
        <v>452.93469274000381</v>
      </c>
      <c r="AH306" s="74">
        <f t="shared" si="452"/>
        <v>465.4351327399927</v>
      </c>
      <c r="AI306" s="17"/>
      <c r="AK306" s="36"/>
      <c r="AL306" s="36"/>
      <c r="AM306" s="74"/>
      <c r="AN306" s="74"/>
      <c r="AO306" s="74"/>
      <c r="AP306" s="74"/>
      <c r="AQ306" s="74"/>
      <c r="AR306" s="74"/>
      <c r="AS306" s="74"/>
      <c r="AT306" s="74"/>
      <c r="AU306" s="17"/>
    </row>
    <row r="307" spans="1:4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36">
        <f t="shared" si="462"/>
        <v>2</v>
      </c>
      <c r="N307" s="36">
        <f t="shared" si="463"/>
        <v>18</v>
      </c>
      <c r="O307" s="74">
        <f t="shared" si="453"/>
        <v>505.98270000000048</v>
      </c>
      <c r="P307" s="74">
        <f t="shared" si="454"/>
        <v>514.08269999999902</v>
      </c>
      <c r="Q307" s="74">
        <f t="shared" si="455"/>
        <v>522.18269999999757</v>
      </c>
      <c r="R307" s="74">
        <f t="shared" si="456"/>
        <v>538.38270000000193</v>
      </c>
      <c r="S307" s="74">
        <f t="shared" si="457"/>
        <v>554.58269999999902</v>
      </c>
      <c r="T307" s="74">
        <f t="shared" si="458"/>
        <v>570.78269999999611</v>
      </c>
      <c r="U307" s="74">
        <f t="shared" si="459"/>
        <v>586.9826999999932</v>
      </c>
      <c r="V307" s="74">
        <f t="shared" si="460"/>
        <v>603.18270000000484</v>
      </c>
      <c r="W307" s="17"/>
      <c r="Y307" s="36">
        <f t="shared" si="464"/>
        <v>2</v>
      </c>
      <c r="Z307" s="36">
        <f t="shared" si="465"/>
        <v>18</v>
      </c>
      <c r="AA307" s="74">
        <f t="shared" si="461"/>
        <v>390.43249274000118</v>
      </c>
      <c r="AB307" s="74">
        <f t="shared" si="446"/>
        <v>396.68271273999562</v>
      </c>
      <c r="AC307" s="74">
        <f t="shared" si="447"/>
        <v>402.93293273999734</v>
      </c>
      <c r="AD307" s="74">
        <f t="shared" si="448"/>
        <v>415.4333727399935</v>
      </c>
      <c r="AE307" s="74">
        <f t="shared" si="449"/>
        <v>427.93381273999694</v>
      </c>
      <c r="AF307" s="74">
        <f t="shared" si="450"/>
        <v>440.43425274000037</v>
      </c>
      <c r="AG307" s="74">
        <f t="shared" si="451"/>
        <v>452.93469274000381</v>
      </c>
      <c r="AH307" s="74">
        <f t="shared" si="452"/>
        <v>465.4351327399927</v>
      </c>
      <c r="AI307" s="17"/>
      <c r="AK307" s="36"/>
      <c r="AL307" s="36"/>
      <c r="AM307" s="74"/>
      <c r="AN307" s="74"/>
      <c r="AO307" s="74"/>
      <c r="AP307" s="74"/>
      <c r="AQ307" s="74"/>
      <c r="AR307" s="74"/>
      <c r="AS307" s="74"/>
      <c r="AT307" s="74"/>
      <c r="AU307" s="17"/>
    </row>
    <row r="308" spans="1:47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36">
        <f t="shared" si="462"/>
        <v>1</v>
      </c>
      <c r="N308" s="36">
        <f t="shared" si="463"/>
        <v>19</v>
      </c>
      <c r="O308" s="74">
        <f t="shared" si="453"/>
        <v>505.98270000000048</v>
      </c>
      <c r="P308" s="74">
        <f t="shared" si="454"/>
        <v>514.08269999999902</v>
      </c>
      <c r="Q308" s="74">
        <f t="shared" si="455"/>
        <v>522.18269999999757</v>
      </c>
      <c r="R308" s="74">
        <f t="shared" si="456"/>
        <v>538.38270000000193</v>
      </c>
      <c r="S308" s="74">
        <f t="shared" si="457"/>
        <v>554.58269999999902</v>
      </c>
      <c r="T308" s="74">
        <f t="shared" si="458"/>
        <v>570.78269999999611</v>
      </c>
      <c r="U308" s="74">
        <f t="shared" si="459"/>
        <v>586.9826999999932</v>
      </c>
      <c r="V308" s="74">
        <f t="shared" si="460"/>
        <v>603.18270000000484</v>
      </c>
      <c r="W308" s="17"/>
      <c r="Y308" s="36">
        <f t="shared" si="464"/>
        <v>1</v>
      </c>
      <c r="Z308" s="36">
        <f t="shared" si="465"/>
        <v>19</v>
      </c>
      <c r="AA308" s="74">
        <f t="shared" si="461"/>
        <v>390.43249274000118</v>
      </c>
      <c r="AB308" s="74">
        <f t="shared" si="446"/>
        <v>396.68271273999562</v>
      </c>
      <c r="AC308" s="74">
        <f t="shared" si="447"/>
        <v>402.93293273999734</v>
      </c>
      <c r="AD308" s="74">
        <f t="shared" si="448"/>
        <v>415.4333727399935</v>
      </c>
      <c r="AE308" s="74">
        <f t="shared" si="449"/>
        <v>427.93381273999694</v>
      </c>
      <c r="AF308" s="74">
        <f t="shared" si="450"/>
        <v>440.43425274000037</v>
      </c>
      <c r="AG308" s="74">
        <f t="shared" si="451"/>
        <v>452.93469274000381</v>
      </c>
      <c r="AH308" s="74">
        <f t="shared" si="452"/>
        <v>465.4351327399927</v>
      </c>
      <c r="AI308" s="17"/>
      <c r="AK308" s="36"/>
      <c r="AL308" s="36"/>
      <c r="AM308" s="74"/>
      <c r="AN308" s="74"/>
      <c r="AO308" s="74"/>
      <c r="AP308" s="74"/>
      <c r="AQ308" s="74"/>
      <c r="AR308" s="74"/>
      <c r="AS308" s="74"/>
      <c r="AT308" s="74"/>
      <c r="AU308" s="17"/>
    </row>
    <row r="309" spans="1:47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39" t="s">
        <v>17</v>
      </c>
      <c r="N309" s="36">
        <f t="shared" si="463"/>
        <v>20</v>
      </c>
      <c r="O309" s="74">
        <f t="shared" ref="O309:V309" si="466">O30-C30</f>
        <v>505.98270000000048</v>
      </c>
      <c r="P309" s="74">
        <f t="shared" si="466"/>
        <v>514.08269999999902</v>
      </c>
      <c r="Q309" s="74">
        <f t="shared" si="466"/>
        <v>522.18269999999757</v>
      </c>
      <c r="R309" s="74">
        <f t="shared" si="466"/>
        <v>538.38270000000193</v>
      </c>
      <c r="S309" s="74">
        <f t="shared" si="466"/>
        <v>554.58269999999902</v>
      </c>
      <c r="T309" s="74">
        <f t="shared" si="466"/>
        <v>570.78269999999611</v>
      </c>
      <c r="U309" s="74">
        <f t="shared" si="466"/>
        <v>586.9826999999932</v>
      </c>
      <c r="V309" s="74">
        <f t="shared" si="466"/>
        <v>603.18270000000484</v>
      </c>
      <c r="W309" s="17"/>
      <c r="Y309" s="39" t="s">
        <v>17</v>
      </c>
      <c r="Z309" s="36">
        <f t="shared" si="465"/>
        <v>20</v>
      </c>
      <c r="AA309" s="74">
        <f t="shared" si="461"/>
        <v>390.43249274000118</v>
      </c>
      <c r="AB309" s="74">
        <f t="shared" si="446"/>
        <v>396.68271273999562</v>
      </c>
      <c r="AC309" s="74">
        <f t="shared" si="447"/>
        <v>402.93293273999734</v>
      </c>
      <c r="AD309" s="74">
        <f t="shared" si="448"/>
        <v>415.4333727399935</v>
      </c>
      <c r="AE309" s="74">
        <f t="shared" si="449"/>
        <v>427.93381273999694</v>
      </c>
      <c r="AF309" s="74">
        <f t="shared" si="450"/>
        <v>440.43425274000037</v>
      </c>
      <c r="AG309" s="74">
        <f t="shared" si="451"/>
        <v>452.93469274000381</v>
      </c>
      <c r="AH309" s="74">
        <f t="shared" si="452"/>
        <v>465.4351327399927</v>
      </c>
      <c r="AI309" s="17"/>
      <c r="AK309" s="39"/>
      <c r="AL309" s="36"/>
      <c r="AM309" s="74"/>
      <c r="AN309" s="74"/>
      <c r="AO309" s="74"/>
      <c r="AP309" s="74"/>
      <c r="AQ309" s="74"/>
      <c r="AR309" s="74"/>
      <c r="AS309" s="74"/>
      <c r="AT309" s="74"/>
      <c r="AU309" s="17"/>
    </row>
    <row r="310" spans="1:47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36"/>
      <c r="N310" s="36"/>
      <c r="O310" s="74"/>
      <c r="P310" s="74"/>
      <c r="Q310" s="74"/>
      <c r="R310" s="74"/>
      <c r="S310" s="74"/>
      <c r="T310" s="74"/>
      <c r="U310" s="74"/>
      <c r="V310" s="74"/>
      <c r="W310" s="17"/>
      <c r="Y310" s="36"/>
      <c r="Z310" s="36"/>
      <c r="AA310" s="74"/>
      <c r="AB310" s="74"/>
      <c r="AC310" s="74"/>
      <c r="AD310" s="74"/>
      <c r="AE310" s="74"/>
      <c r="AF310" s="74"/>
      <c r="AG310" s="74"/>
      <c r="AH310" s="74"/>
      <c r="AI310" s="17"/>
      <c r="AK310" s="36"/>
      <c r="AL310" s="36"/>
      <c r="AM310" s="74"/>
      <c r="AN310" s="74"/>
      <c r="AO310" s="74"/>
      <c r="AP310" s="74"/>
      <c r="AQ310" s="74"/>
      <c r="AR310" s="74"/>
      <c r="AS310" s="74"/>
      <c r="AT310" s="74"/>
      <c r="AU310" s="17"/>
    </row>
    <row r="311" spans="1:47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36"/>
      <c r="N311" s="36"/>
      <c r="O311" s="74"/>
      <c r="P311" s="74"/>
      <c r="Q311" s="74"/>
      <c r="R311" s="74"/>
      <c r="S311" s="74"/>
      <c r="T311" s="74"/>
      <c r="U311" s="74"/>
      <c r="V311" s="74"/>
      <c r="W311" s="17"/>
      <c r="Y311" s="36"/>
      <c r="Z311" s="36"/>
      <c r="AA311" s="74"/>
      <c r="AB311" s="74"/>
      <c r="AC311" s="74"/>
      <c r="AD311" s="74"/>
      <c r="AE311" s="74"/>
      <c r="AF311" s="74"/>
      <c r="AG311" s="74"/>
      <c r="AH311" s="74"/>
      <c r="AI311" s="17"/>
      <c r="AK311" s="36"/>
      <c r="AL311" s="36"/>
      <c r="AM311" s="74"/>
      <c r="AN311" s="74"/>
      <c r="AO311" s="74"/>
      <c r="AP311" s="74"/>
      <c r="AQ311" s="74"/>
      <c r="AR311" s="74"/>
      <c r="AS311" s="74"/>
      <c r="AT311" s="74"/>
      <c r="AU311" s="17"/>
    </row>
    <row r="312" spans="1:47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36"/>
      <c r="N312" s="36"/>
      <c r="O312" s="74"/>
      <c r="P312" s="74"/>
      <c r="Q312" s="74"/>
      <c r="R312" s="74"/>
      <c r="S312" s="74"/>
      <c r="T312" s="74"/>
      <c r="U312" s="74"/>
      <c r="V312" s="74"/>
      <c r="W312" s="17"/>
      <c r="Y312" s="36"/>
      <c r="Z312" s="36"/>
      <c r="AA312" s="74"/>
      <c r="AB312" s="74"/>
      <c r="AC312" s="74"/>
      <c r="AD312" s="74"/>
      <c r="AE312" s="74"/>
      <c r="AF312" s="74"/>
      <c r="AG312" s="74"/>
      <c r="AH312" s="74"/>
      <c r="AI312" s="17"/>
      <c r="AK312" s="36"/>
      <c r="AL312" s="36"/>
      <c r="AM312" s="74"/>
      <c r="AN312" s="74"/>
      <c r="AO312" s="74"/>
      <c r="AP312" s="74"/>
      <c r="AQ312" s="74"/>
      <c r="AR312" s="74"/>
      <c r="AS312" s="74"/>
      <c r="AT312" s="74"/>
      <c r="AU312" s="17"/>
    </row>
    <row r="313" spans="1:47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36"/>
      <c r="N313" s="36"/>
      <c r="O313" s="74"/>
      <c r="P313" s="74"/>
      <c r="Q313" s="74"/>
      <c r="R313" s="74"/>
      <c r="S313" s="74"/>
      <c r="T313" s="74"/>
      <c r="U313" s="74"/>
      <c r="V313" s="74"/>
      <c r="W313" s="17"/>
      <c r="Y313" s="36"/>
      <c r="Z313" s="36"/>
      <c r="AA313" s="74"/>
      <c r="AB313" s="74"/>
      <c r="AC313" s="74"/>
      <c r="AD313" s="74"/>
      <c r="AE313" s="74"/>
      <c r="AF313" s="74"/>
      <c r="AG313" s="74"/>
      <c r="AH313" s="74"/>
      <c r="AI313" s="17"/>
      <c r="AK313" s="36"/>
      <c r="AL313" s="36"/>
      <c r="AM313" s="74"/>
      <c r="AN313" s="74"/>
      <c r="AO313" s="74"/>
      <c r="AP313" s="74"/>
      <c r="AQ313" s="74"/>
      <c r="AR313" s="74"/>
      <c r="AS313" s="74"/>
      <c r="AT313" s="74"/>
      <c r="AU313" s="17"/>
    </row>
    <row r="314" spans="1:47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36"/>
      <c r="N314" s="36"/>
      <c r="O314" s="74"/>
      <c r="P314" s="74"/>
      <c r="Q314" s="74"/>
      <c r="R314" s="74"/>
      <c r="S314" s="74"/>
      <c r="T314" s="74"/>
      <c r="U314" s="74"/>
      <c r="V314" s="74"/>
      <c r="W314" s="17"/>
      <c r="Y314" s="36"/>
      <c r="Z314" s="36"/>
      <c r="AA314" s="74"/>
      <c r="AB314" s="74"/>
      <c r="AC314" s="74"/>
      <c r="AD314" s="74"/>
      <c r="AE314" s="74"/>
      <c r="AF314" s="74"/>
      <c r="AG314" s="74"/>
      <c r="AH314" s="74"/>
      <c r="AI314" s="17"/>
      <c r="AK314" s="36"/>
      <c r="AL314" s="36"/>
      <c r="AM314" s="74"/>
      <c r="AN314" s="74"/>
      <c r="AO314" s="74"/>
      <c r="AP314" s="74"/>
      <c r="AQ314" s="74"/>
      <c r="AR314" s="74"/>
      <c r="AS314" s="74"/>
      <c r="AT314" s="74"/>
      <c r="AU314" s="17"/>
    </row>
    <row r="315" spans="1:47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36"/>
      <c r="N315" s="36"/>
      <c r="O315" s="74"/>
      <c r="P315" s="74"/>
      <c r="Q315" s="74"/>
      <c r="R315" s="74"/>
      <c r="S315" s="74"/>
      <c r="T315" s="74"/>
      <c r="U315" s="74"/>
      <c r="V315" s="74"/>
      <c r="W315" s="17"/>
      <c r="Y315" s="36"/>
      <c r="Z315" s="36"/>
      <c r="AA315" s="74"/>
      <c r="AB315" s="74"/>
      <c r="AC315" s="74"/>
      <c r="AD315" s="74"/>
      <c r="AE315" s="74"/>
      <c r="AF315" s="74"/>
      <c r="AG315" s="74"/>
      <c r="AH315" s="74"/>
      <c r="AI315" s="17"/>
      <c r="AK315" s="36"/>
      <c r="AL315" s="36"/>
      <c r="AM315" s="74"/>
      <c r="AN315" s="74"/>
      <c r="AO315" s="74"/>
      <c r="AP315" s="74"/>
      <c r="AQ315" s="74"/>
      <c r="AR315" s="74"/>
      <c r="AS315" s="74"/>
      <c r="AT315" s="74"/>
      <c r="AU315" s="17"/>
    </row>
    <row r="316" spans="1:47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36"/>
      <c r="N316" s="36"/>
      <c r="O316" s="74"/>
      <c r="P316" s="74"/>
      <c r="Q316" s="74"/>
      <c r="R316" s="74"/>
      <c r="S316" s="74"/>
      <c r="T316" s="74"/>
      <c r="U316" s="74"/>
      <c r="V316" s="74"/>
      <c r="W316" s="17"/>
      <c r="Y316" s="36"/>
      <c r="Z316" s="36"/>
      <c r="AA316" s="74"/>
      <c r="AB316" s="74"/>
      <c r="AC316" s="74"/>
      <c r="AD316" s="74"/>
      <c r="AE316" s="74"/>
      <c r="AF316" s="74"/>
      <c r="AG316" s="74"/>
      <c r="AH316" s="74"/>
      <c r="AI316" s="17"/>
      <c r="AK316" s="36"/>
      <c r="AL316" s="36"/>
      <c r="AM316" s="74"/>
      <c r="AN316" s="74"/>
      <c r="AO316" s="74"/>
      <c r="AP316" s="74"/>
      <c r="AQ316" s="74"/>
      <c r="AR316" s="74"/>
      <c r="AS316" s="74"/>
      <c r="AT316" s="74"/>
      <c r="AU316" s="17"/>
    </row>
    <row r="317" spans="1:4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36"/>
      <c r="N317" s="36"/>
      <c r="O317" s="74"/>
      <c r="P317" s="74"/>
      <c r="Q317" s="74"/>
      <c r="R317" s="74"/>
      <c r="S317" s="74"/>
      <c r="T317" s="74"/>
      <c r="U317" s="74"/>
      <c r="V317" s="74"/>
      <c r="W317" s="17"/>
      <c r="Y317" s="36"/>
      <c r="Z317" s="36"/>
      <c r="AA317" s="74"/>
      <c r="AB317" s="74"/>
      <c r="AC317" s="74"/>
      <c r="AD317" s="74"/>
      <c r="AE317" s="74"/>
      <c r="AF317" s="74"/>
      <c r="AG317" s="74"/>
      <c r="AH317" s="74"/>
      <c r="AI317" s="17"/>
      <c r="AK317" s="36"/>
      <c r="AL317" s="36"/>
      <c r="AM317" s="74"/>
      <c r="AN317" s="74"/>
      <c r="AO317" s="74"/>
      <c r="AP317" s="74"/>
      <c r="AQ317" s="74"/>
      <c r="AR317" s="74"/>
      <c r="AS317" s="74"/>
      <c r="AT317" s="74"/>
      <c r="AU317" s="17"/>
    </row>
    <row r="318" spans="1:47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36"/>
      <c r="N318" s="36"/>
      <c r="O318" s="74"/>
      <c r="P318" s="74"/>
      <c r="Q318" s="74"/>
      <c r="R318" s="74"/>
      <c r="S318" s="74"/>
      <c r="T318" s="74"/>
      <c r="U318" s="74"/>
      <c r="V318" s="74"/>
      <c r="W318" s="17"/>
      <c r="Y318" s="36"/>
      <c r="Z318" s="36"/>
      <c r="AA318" s="74"/>
      <c r="AB318" s="74"/>
      <c r="AC318" s="74"/>
      <c r="AD318" s="74"/>
      <c r="AE318" s="74"/>
      <c r="AF318" s="74"/>
      <c r="AG318" s="74"/>
      <c r="AH318" s="74"/>
      <c r="AI318" s="17"/>
      <c r="AK318" s="36"/>
      <c r="AL318" s="36"/>
      <c r="AM318" s="74"/>
      <c r="AN318" s="74"/>
      <c r="AO318" s="74"/>
      <c r="AP318" s="74"/>
      <c r="AQ318" s="74"/>
      <c r="AR318" s="74"/>
      <c r="AS318" s="74"/>
      <c r="AT318" s="74"/>
      <c r="AU318" s="17"/>
    </row>
    <row r="319" spans="1:47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39"/>
      <c r="N319" s="36"/>
      <c r="O319" s="74"/>
      <c r="P319" s="74"/>
      <c r="Q319" s="74"/>
      <c r="R319" s="74"/>
      <c r="S319" s="74"/>
      <c r="T319" s="74"/>
      <c r="U319" s="74"/>
      <c r="V319" s="74"/>
      <c r="W319" s="21"/>
      <c r="Y319" s="39"/>
      <c r="Z319" s="36"/>
      <c r="AA319" s="74"/>
      <c r="AB319" s="74"/>
      <c r="AC319" s="74"/>
      <c r="AD319" s="74"/>
      <c r="AE319" s="74"/>
      <c r="AF319" s="74"/>
      <c r="AG319" s="74"/>
      <c r="AH319" s="74"/>
      <c r="AI319" s="21"/>
      <c r="AK319" s="39"/>
      <c r="AL319" s="36"/>
      <c r="AM319" s="74"/>
      <c r="AN319" s="74"/>
      <c r="AO319" s="74"/>
      <c r="AP319" s="74"/>
      <c r="AQ319" s="74"/>
      <c r="AR319" s="74"/>
      <c r="AS319" s="74"/>
      <c r="AT319" s="74"/>
      <c r="AU319" s="21"/>
    </row>
    <row r="320" spans="1:47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</row>
    <row r="321" spans="1:47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</row>
    <row r="322" spans="1:47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47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47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47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47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4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47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47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47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47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47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47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47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47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47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  <row r="401" spans="1:1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</row>
    <row r="402" spans="1:1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</row>
    <row r="403" spans="1:1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</row>
    <row r="404" spans="1:1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</row>
    <row r="405" spans="1:1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</row>
    <row r="406" spans="1:1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</row>
    <row r="407" spans="1:1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</row>
    <row r="408" spans="1:1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</row>
    <row r="409" spans="1:1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</row>
    <row r="410" spans="1:1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</row>
    <row r="411" spans="1:1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</row>
    <row r="412" spans="1: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</row>
    <row r="413" spans="1:1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</row>
    <row r="414" spans="1:1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</row>
    <row r="415" spans="1:1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1:1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1:1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1:1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1:1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  <row r="437" spans="1:1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</row>
    <row r="438" spans="1:1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</row>
    <row r="439" spans="1:1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</row>
    <row r="440" spans="1:1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</row>
    <row r="441" spans="1:1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</row>
    <row r="442" spans="1:1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</row>
    <row r="443" spans="1:1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</row>
    <row r="444" spans="1:1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</row>
    <row r="445" spans="1:1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</row>
    <row r="446" spans="1:1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</row>
    <row r="447" spans="1:1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</row>
    <row r="448" spans="1:1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</row>
    <row r="449" spans="1:1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</row>
    <row r="450" spans="1:1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</row>
    <row r="451" spans="1:1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</row>
    <row r="452" spans="1:1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</row>
    <row r="453" spans="1:1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</row>
    <row r="454" spans="1:1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</row>
    <row r="455" spans="1:1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</row>
    <row r="456" spans="1:1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</row>
    <row r="457" spans="1:1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</row>
    <row r="458" spans="1:1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</row>
    <row r="459" spans="1:1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</row>
    <row r="460" spans="1:1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</row>
    <row r="461" spans="1:1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</row>
    <row r="462" spans="1:1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</row>
    <row r="463" spans="1:1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</row>
    <row r="464" spans="1:1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</row>
    <row r="465" spans="1:1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</row>
    <row r="466" spans="1:1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</row>
    <row r="467" spans="1:1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</row>
    <row r="468" spans="1:1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</row>
    <row r="469" spans="1:1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</row>
    <row r="470" spans="1:1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</row>
    <row r="471" spans="1:1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</row>
    <row r="472" spans="1:1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</row>
    <row r="473" spans="1:1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</row>
    <row r="474" spans="1:1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</row>
    <row r="475" spans="1:1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</row>
    <row r="476" spans="1:1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</row>
    <row r="477" spans="1:1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</row>
    <row r="478" spans="1:1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</row>
    <row r="479" spans="1:1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</row>
    <row r="480" spans="1:1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</row>
    <row r="481" spans="1:1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</row>
    <row r="482" spans="1:1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</row>
    <row r="483" spans="1:1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</row>
    <row r="484" spans="1:1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</row>
    <row r="485" spans="1:1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</row>
    <row r="486" spans="1:1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</row>
    <row r="487" spans="1:1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</row>
    <row r="488" spans="1:1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</row>
    <row r="489" spans="1:1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</row>
    <row r="490" spans="1:1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</row>
    <row r="491" spans="1:1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</row>
    <row r="492" spans="1:1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</row>
    <row r="493" spans="1:1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</row>
    <row r="494" spans="1:1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</row>
    <row r="495" spans="1:1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</row>
    <row r="496" spans="1:1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</row>
    <row r="497" spans="1:1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</row>
    <row r="498" spans="1:1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</row>
    <row r="499" spans="1:1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</row>
    <row r="500" spans="1:1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</row>
    <row r="501" spans="1:1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</row>
    <row r="502" spans="1:1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</row>
    <row r="503" spans="1:1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</row>
    <row r="504" spans="1:1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</row>
    <row r="505" spans="1:1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</row>
    <row r="506" spans="1:1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</row>
    <row r="507" spans="1:1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</row>
    <row r="508" spans="1:1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</row>
    <row r="509" spans="1:1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</row>
    <row r="510" spans="1:1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</row>
    <row r="511" spans="1:1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</row>
    <row r="512" spans="1: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</row>
    <row r="513" spans="1:1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</row>
    <row r="514" spans="1:1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</row>
    <row r="515" spans="1:1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</row>
    <row r="516" spans="1:1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</row>
    <row r="517" spans="1:1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</row>
    <row r="518" spans="1:1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</row>
    <row r="519" spans="1:1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</row>
    <row r="520" spans="1:1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</row>
    <row r="521" spans="1:1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</row>
    <row r="522" spans="1:1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</row>
    <row r="523" spans="1:1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</row>
    <row r="524" spans="1:1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</row>
    <row r="525" spans="1:1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</row>
    <row r="526" spans="1:1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</row>
    <row r="527" spans="1:1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</row>
    <row r="528" spans="1:1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</row>
    <row r="529" spans="1:1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</row>
    <row r="530" spans="1:1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</row>
    <row r="531" spans="1:1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</row>
    <row r="532" spans="1:1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</row>
    <row r="533" spans="1:1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</row>
    <row r="534" spans="1:1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</row>
    <row r="535" spans="1:1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</row>
    <row r="536" spans="1:1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</row>
    <row r="537" spans="1:1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</row>
    <row r="538" spans="1:1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</row>
    <row r="539" spans="1:1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</row>
    <row r="540" spans="1:1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</row>
    <row r="541" spans="1:1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</row>
    <row r="542" spans="1:1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1:1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</row>
    <row r="544" spans="1:1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</row>
    <row r="545" spans="1:1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</row>
    <row r="546" spans="1:1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1:1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</row>
    <row r="548" spans="1:1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</row>
    <row r="549" spans="1:1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</row>
    <row r="550" spans="1:1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1:1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1:1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1:1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1:1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</row>
    <row r="555" spans="1:1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</row>
    <row r="556" spans="1:1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</row>
    <row r="557" spans="1:1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</row>
    <row r="558" spans="1:1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</row>
    <row r="562" spans="1:1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</row>
    <row r="563" spans="1:1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</row>
    <row r="564" spans="1:1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</row>
    <row r="565" spans="1:1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</row>
    <row r="566" spans="1:1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</row>
    <row r="567" spans="1:1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</row>
    <row r="568" spans="1:1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</row>
    <row r="569" spans="1:1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</row>
    <row r="570" spans="1:1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</row>
    <row r="571" spans="1:1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</row>
    <row r="572" spans="1:1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1:1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</row>
    <row r="574" spans="1:1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</row>
    <row r="575" spans="1:1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</row>
    <row r="576" spans="1:1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</row>
    <row r="577" spans="1:1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</row>
    <row r="578" spans="1:1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</row>
    <row r="579" spans="1:1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</row>
    <row r="580" spans="1:1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</row>
    <row r="581" spans="1:1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</row>
    <row r="582" spans="1:1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</row>
    <row r="583" spans="1:1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</row>
    <row r="584" spans="1:1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1:1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</row>
    <row r="586" spans="1:1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</row>
    <row r="587" spans="1:1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</row>
    <row r="588" spans="1:1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</row>
    <row r="589" spans="1:1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</row>
    <row r="590" spans="1:1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</row>
    <row r="591" spans="1:1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</row>
    <row r="592" spans="1:1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1:1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1:1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</row>
    <row r="595" spans="1:1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1:1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</row>
    <row r="597" spans="1:1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</row>
    <row r="598" spans="1:1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</row>
    <row r="599" spans="1:1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</row>
    <row r="600" spans="1:1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</row>
    <row r="601" spans="1:1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</row>
    <row r="602" spans="1:1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</row>
    <row r="603" spans="1:1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1:1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</row>
    <row r="605" spans="1:1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</row>
    <row r="606" spans="1:1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</row>
    <row r="607" spans="1:1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</row>
    <row r="608" spans="1:1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</row>
    <row r="609" spans="1:1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</row>
    <row r="610" spans="1:1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1:1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</row>
    <row r="612" spans="1: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</row>
    <row r="613" spans="1:1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</row>
    <row r="614" spans="1:1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</row>
    <row r="615" spans="1:1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1:1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1:1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1:1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</row>
    <row r="619" spans="1:1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</row>
    <row r="620" spans="1:1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</row>
    <row r="621" spans="1:1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</row>
    <row r="622" spans="1:1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</row>
    <row r="623" spans="1:1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</row>
    <row r="624" spans="1:1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</row>
    <row r="625" spans="1:1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</row>
    <row r="626" spans="1:1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</row>
    <row r="627" spans="1:1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</row>
    <row r="628" spans="1:1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</row>
    <row r="629" spans="1:1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1:1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</row>
    <row r="631" spans="1:1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</row>
    <row r="632" spans="1:1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</row>
    <row r="633" spans="1:1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</row>
    <row r="634" spans="1:1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</row>
    <row r="635" spans="1:1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</row>
    <row r="636" spans="1:1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</row>
    <row r="637" spans="1:1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</row>
    <row r="638" spans="1:1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</row>
    <row r="639" spans="1:1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</row>
    <row r="640" spans="1:1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</row>
    <row r="641" spans="1:1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</row>
    <row r="642" spans="1:1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</row>
    <row r="643" spans="1:1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</row>
    <row r="644" spans="1:1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</row>
    <row r="645" spans="1:1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</row>
    <row r="646" spans="1:1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</row>
    <row r="647" spans="1:1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</row>
    <row r="648" spans="1:1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</row>
    <row r="649" spans="1:1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</row>
    <row r="650" spans="1:1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</row>
    <row r="651" spans="1:1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</row>
    <row r="652" spans="1:1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</row>
    <row r="653" spans="1:1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</row>
    <row r="654" spans="1:1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</row>
    <row r="655" spans="1:1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</row>
    <row r="656" spans="1:1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</row>
    <row r="657" spans="1:1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</row>
    <row r="658" spans="1:1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</row>
    <row r="659" spans="1:1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</row>
    <row r="660" spans="1:1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</row>
    <row r="661" spans="1:1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</row>
    <row r="662" spans="1:1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</row>
    <row r="663" spans="1:1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</row>
    <row r="664" spans="1:1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</row>
    <row r="665" spans="1:1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</row>
    <row r="666" spans="1:1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</row>
    <row r="667" spans="1:1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</row>
    <row r="668" spans="1:1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</row>
    <row r="669" spans="1:1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</row>
    <row r="670" spans="1:1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</row>
    <row r="671" spans="1:1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</row>
    <row r="672" spans="1:1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</row>
    <row r="673" spans="1:1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</row>
    <row r="674" spans="1:1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</row>
    <row r="675" spans="1:1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</row>
    <row r="676" spans="1:1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</row>
    <row r="677" spans="1:1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</row>
    <row r="678" spans="1:1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</row>
    <row r="679" spans="1:1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</row>
    <row r="680" spans="1:1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</row>
    <row r="681" spans="1:1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</row>
    <row r="682" spans="1:1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</row>
    <row r="683" spans="1:1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</row>
    <row r="684" spans="1:1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</row>
    <row r="685" spans="1:1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</row>
    <row r="686" spans="1:1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</row>
    <row r="687" spans="1:1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</row>
    <row r="688" spans="1:1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</row>
    <row r="689" spans="1:1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</row>
    <row r="690" spans="1:1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</row>
    <row r="691" spans="1:1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</row>
    <row r="692" spans="1:1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</row>
    <row r="693" spans="1:1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</row>
    <row r="694" spans="1:1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</row>
    <row r="695" spans="1:1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</row>
    <row r="696" spans="1:1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</row>
    <row r="697" spans="1:1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</row>
    <row r="698" spans="1:1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</row>
    <row r="699" spans="1:1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</row>
    <row r="700" spans="1:1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</row>
    <row r="701" spans="1:1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</row>
    <row r="702" spans="1:1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</row>
    <row r="703" spans="1:1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</row>
    <row r="704" spans="1:1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</row>
    <row r="705" spans="1:1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</row>
    <row r="706" spans="1:1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</row>
    <row r="707" spans="1:1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</row>
    <row r="708" spans="1:1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</row>
    <row r="709" spans="1:1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</row>
    <row r="710" spans="1:1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</row>
    <row r="711" spans="1:1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</row>
    <row r="712" spans="1: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</row>
    <row r="713" spans="1:1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</row>
    <row r="714" spans="1:1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</row>
    <row r="715" spans="1:1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</row>
    <row r="716" spans="1:1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</row>
    <row r="717" spans="1:1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</row>
    <row r="718" spans="1:1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</row>
    <row r="719" spans="1:1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</row>
    <row r="720" spans="1:1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</row>
    <row r="721" spans="1:1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</row>
    <row r="722" spans="1:1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</row>
    <row r="723" spans="1:1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</row>
    <row r="724" spans="1:1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</row>
    <row r="725" spans="1:1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</row>
    <row r="726" spans="1:1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</row>
    <row r="727" spans="1:1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</row>
    <row r="728" spans="1:1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</row>
    <row r="729" spans="1:1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</row>
    <row r="730" spans="1:1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</row>
    <row r="731" spans="1:1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</row>
    <row r="732" spans="1:1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</row>
    <row r="733" spans="1:1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</row>
    <row r="734" spans="1:1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</row>
    <row r="735" spans="1:1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</row>
    <row r="736" spans="1:1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</row>
    <row r="737" spans="1:1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</row>
    <row r="738" spans="1:1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</row>
    <row r="739" spans="1:1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</row>
    <row r="740" spans="1:1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</row>
    <row r="741" spans="1:1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</row>
    <row r="742" spans="1:1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</row>
    <row r="743" spans="1:1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</row>
    <row r="744" spans="1:1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</row>
    <row r="745" spans="1:1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</row>
    <row r="746" spans="1:1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</row>
    <row r="747" spans="1:1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</row>
    <row r="748" spans="1:1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</row>
    <row r="749" spans="1:1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</row>
    <row r="750" spans="1:1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</row>
    <row r="751" spans="1:1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</row>
    <row r="752" spans="1:1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</row>
    <row r="753" spans="1:1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</row>
    <row r="754" spans="1:1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</row>
    <row r="755" spans="1:1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</row>
    <row r="756" spans="1:1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</row>
    <row r="757" spans="1:1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</row>
    <row r="758" spans="1:1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</row>
    <row r="759" spans="1:1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</row>
    <row r="760" spans="1:1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</row>
    <row r="761" spans="1:1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</row>
    <row r="762" spans="1:1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</row>
    <row r="763" spans="1:1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</row>
    <row r="764" spans="1:1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</row>
    <row r="765" spans="1:1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</row>
    <row r="766" spans="1:1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</row>
    <row r="767" spans="1:1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</row>
    <row r="768" spans="1:1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</row>
    <row r="769" spans="1:1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</row>
    <row r="770" spans="1:1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</row>
    <row r="771" spans="1:1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</row>
    <row r="772" spans="1:1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</row>
    <row r="773" spans="1:1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</row>
    <row r="774" spans="1:1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</row>
    <row r="775" spans="1:1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</row>
    <row r="776" spans="1:1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</row>
    <row r="777" spans="1:1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</row>
    <row r="778" spans="1:1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</row>
    <row r="779" spans="1:1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</row>
    <row r="780" spans="1:1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</row>
    <row r="781" spans="1:1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</row>
    <row r="782" spans="1:1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</row>
    <row r="783" spans="1:1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</row>
    <row r="784" spans="1:1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</row>
    <row r="785" spans="1:1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</row>
    <row r="786" spans="1:1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</row>
    <row r="787" spans="1:1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</row>
    <row r="788" spans="1:1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</row>
    <row r="789" spans="1:1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</row>
    <row r="790" spans="1:1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</row>
    <row r="791" spans="1:1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</row>
    <row r="792" spans="1:1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</row>
    <row r="793" spans="1:1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</row>
    <row r="794" spans="1:1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</row>
    <row r="795" spans="1:1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</row>
    <row r="796" spans="1:1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</row>
    <row r="797" spans="1:1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</row>
    <row r="798" spans="1:1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</row>
    <row r="799" spans="1:1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</row>
    <row r="800" spans="1:1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</row>
    <row r="801" spans="1:1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</row>
    <row r="802" spans="1:1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</row>
    <row r="803" spans="1:1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</row>
    <row r="804" spans="1:1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</row>
    <row r="805" spans="1:1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</row>
    <row r="806" spans="1:1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</row>
    <row r="807" spans="1:1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</row>
    <row r="808" spans="1:1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</row>
    <row r="809" spans="1:1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</row>
    <row r="810" spans="1:1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</row>
    <row r="811" spans="1:1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</row>
    <row r="812" spans="1: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</row>
    <row r="813" spans="1:1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</row>
    <row r="814" spans="1:1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</row>
    <row r="815" spans="1:1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</row>
    <row r="816" spans="1:1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</row>
    <row r="817" spans="1:1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</row>
    <row r="818" spans="1:1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</row>
    <row r="819" spans="1:1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</row>
    <row r="820" spans="1:1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</row>
    <row r="821" spans="1:1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</row>
    <row r="822" spans="1:1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</row>
    <row r="823" spans="1:1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</row>
    <row r="824" spans="1:1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</row>
    <row r="825" spans="1:1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</row>
    <row r="826" spans="1:1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</row>
    <row r="827" spans="1:1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</row>
    <row r="828" spans="1:1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</row>
    <row r="829" spans="1:1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</row>
    <row r="830" spans="1:1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</row>
    <row r="831" spans="1:1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</row>
    <row r="832" spans="1:1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</row>
    <row r="833" spans="1:1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</row>
    <row r="834" spans="1:1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</row>
    <row r="835" spans="1:1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</row>
    <row r="836" spans="1:1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</row>
    <row r="837" spans="1:1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</row>
    <row r="838" spans="1:1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</row>
    <row r="839" spans="1:1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</row>
    <row r="840" spans="1:1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</row>
    <row r="841" spans="1:1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</row>
    <row r="842" spans="1:1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</row>
    <row r="843" spans="1:1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</row>
    <row r="844" spans="1:1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</row>
    <row r="845" spans="1:1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</row>
    <row r="846" spans="1:1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</row>
    <row r="847" spans="1:1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</row>
    <row r="848" spans="1:1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</row>
    <row r="849" spans="1:1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</row>
    <row r="850" spans="1:1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</row>
    <row r="851" spans="1:1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</row>
    <row r="852" spans="1:1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</row>
    <row r="853" spans="1:1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</row>
    <row r="854" spans="1:1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</row>
    <row r="855" spans="1:1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</row>
    <row r="856" spans="1:1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</row>
    <row r="857" spans="1:1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</row>
    <row r="858" spans="1:1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</row>
    <row r="859" spans="1:1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</row>
    <row r="860" spans="1:1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</row>
    <row r="861" spans="1:1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</row>
    <row r="862" spans="1:1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</row>
    <row r="863" spans="1:1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</row>
    <row r="864" spans="1:1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</row>
    <row r="865" spans="1:1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</row>
    <row r="866" spans="1:1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</row>
    <row r="867" spans="1:1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</row>
    <row r="868" spans="1:1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</row>
    <row r="869" spans="1:1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</row>
    <row r="870" spans="1:1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</row>
    <row r="871" spans="1:1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</row>
    <row r="872" spans="1:1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</row>
    <row r="873" spans="1:1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</row>
    <row r="874" spans="1:1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</row>
    <row r="875" spans="1:1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</row>
    <row r="876" spans="1:1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</row>
    <row r="877" spans="1:1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</row>
    <row r="878" spans="1:1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</row>
    <row r="879" spans="1:1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</row>
    <row r="880" spans="1:1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</row>
    <row r="881" spans="1:1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</row>
    <row r="882" spans="1:1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</row>
    <row r="883" spans="1:1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</row>
    <row r="884" spans="1:1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</row>
    <row r="885" spans="1:1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</row>
    <row r="886" spans="1:1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</row>
    <row r="887" spans="1:1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</row>
    <row r="888" spans="1:1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</row>
    <row r="889" spans="1:1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</row>
    <row r="890" spans="1:1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</row>
    <row r="891" spans="1:1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</row>
    <row r="892" spans="1:1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</row>
    <row r="893" spans="1:1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</row>
    <row r="894" spans="1:1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</row>
    <row r="895" spans="1:1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</row>
    <row r="896" spans="1:1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</row>
    <row r="897" spans="1:1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</row>
    <row r="898" spans="1:1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</row>
    <row r="899" spans="1:1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</row>
    <row r="900" spans="1:1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</row>
    <row r="901" spans="1:1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</row>
    <row r="902" spans="1:1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</row>
    <row r="903" spans="1:1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</row>
    <row r="904" spans="1:1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</row>
    <row r="905" spans="1:1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</row>
    <row r="906" spans="1:1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</row>
    <row r="907" spans="1:1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</row>
    <row r="908" spans="1:1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</row>
    <row r="909" spans="1:1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</row>
    <row r="910" spans="1:1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</row>
    <row r="911" spans="1:1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</row>
    <row r="912" spans="1: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</row>
    <row r="913" spans="1:1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</row>
    <row r="914" spans="1:1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</row>
    <row r="915" spans="1:1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</row>
    <row r="916" spans="1:1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</row>
    <row r="917" spans="1:1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</row>
    <row r="918" spans="1:1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</row>
    <row r="919" spans="1:1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</row>
    <row r="920" spans="1:1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</row>
    <row r="921" spans="1:1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</row>
    <row r="922" spans="1:1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</row>
    <row r="923" spans="1:1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</row>
    <row r="924" spans="1:1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</row>
    <row r="925" spans="1:1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</row>
    <row r="926" spans="1:1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</row>
    <row r="927" spans="1:1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</row>
    <row r="928" spans="1:1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</row>
    <row r="929" spans="1:1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</row>
    <row r="930" spans="1:1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</row>
    <row r="931" spans="1:1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</row>
    <row r="932" spans="1:1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</row>
    <row r="933" spans="1:1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</row>
    <row r="934" spans="1:1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</row>
    <row r="935" spans="1:1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</row>
    <row r="936" spans="1:1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</row>
    <row r="937" spans="1:1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</row>
    <row r="938" spans="1:1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</row>
    <row r="939" spans="1:1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</row>
    <row r="940" spans="1:1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</row>
    <row r="941" spans="1:1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</row>
    <row r="942" spans="1:1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</row>
    <row r="943" spans="1:1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</row>
    <row r="944" spans="1:1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</row>
    <row r="945" spans="1:1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</row>
    <row r="946" spans="1:1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</row>
    <row r="947" spans="1:1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</row>
    <row r="948" spans="1:1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</row>
    <row r="949" spans="1:1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</row>
    <row r="950" spans="1:1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</row>
    <row r="951" spans="1:1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</row>
    <row r="952" spans="1:1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</row>
    <row r="953" spans="1:1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</row>
    <row r="954" spans="1:1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</row>
    <row r="955" spans="1:1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</row>
    <row r="956" spans="1:1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</row>
    <row r="957" spans="1:1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</row>
    <row r="958" spans="1:1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</row>
    <row r="959" spans="1:1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</row>
    <row r="960" spans="1:1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</row>
    <row r="961" spans="1:1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</row>
    <row r="962" spans="1:1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</row>
    <row r="963" spans="1:1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</row>
    <row r="964" spans="1:1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</row>
    <row r="965" spans="1:1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</row>
    <row r="966" spans="1:1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</row>
    <row r="967" spans="1:1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</row>
    <row r="968" spans="1:1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</row>
    <row r="969" spans="1:1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</row>
    <row r="970" spans="1:1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</row>
    <row r="971" spans="1:1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</row>
    <row r="972" spans="1:1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</row>
    <row r="973" spans="1:1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</row>
    <row r="974" spans="1:1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</row>
    <row r="975" spans="1:1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</row>
    <row r="976" spans="1:1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</row>
    <row r="977" spans="1:1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</row>
    <row r="978" spans="1:1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</row>
    <row r="979" spans="1:1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</row>
    <row r="980" spans="1:1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</row>
    <row r="981" spans="1:1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</row>
    <row r="982" spans="1:1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</row>
    <row r="983" spans="1:1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</row>
    <row r="984" spans="1:1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</row>
    <row r="985" spans="1:1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</row>
    <row r="986" spans="1:1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</row>
    <row r="987" spans="1:1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</row>
    <row r="988" spans="1:1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</row>
    <row r="989" spans="1:1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</row>
    <row r="990" spans="1:1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</row>
    <row r="991" spans="1:1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</row>
    <row r="992" spans="1:1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</row>
    <row r="993" spans="1:1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</row>
    <row r="994" spans="1:1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</row>
    <row r="995" spans="1:1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</row>
    <row r="996" spans="1:1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</row>
    <row r="997" spans="1:1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</row>
    <row r="998" spans="1:1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</row>
    <row r="999" spans="1:1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</row>
    <row r="1000" spans="1:1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</row>
    <row r="1001" spans="1:1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</row>
    <row r="1002" spans="1:12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</row>
    <row r="1003" spans="1:1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</row>
    <row r="1004" spans="1:12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</row>
    <row r="1005" spans="1:12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</row>
    <row r="1006" spans="1:12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</row>
    <row r="1007" spans="1:12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</row>
    <row r="1008" spans="1:12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</row>
    <row r="1009" spans="1:12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</row>
    <row r="1010" spans="1:12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</row>
    <row r="1011" spans="1:12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</row>
    <row r="1012" spans="1:12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</row>
    <row r="1013" spans="1:12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</row>
    <row r="1014" spans="1:12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</row>
    <row r="1015" spans="1:12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</row>
    <row r="1016" spans="1:12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</row>
    <row r="1017" spans="1:12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</row>
    <row r="1018" spans="1:12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</row>
    <row r="1019" spans="1:12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</row>
    <row r="1020" spans="1:12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</row>
    <row r="1021" spans="1:12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</row>
    <row r="1022" spans="1:12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</row>
    <row r="1023" spans="1:12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</row>
    <row r="1024" spans="1:12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</row>
    <row r="1025" spans="1:12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</row>
    <row r="1026" spans="1:12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</row>
    <row r="1027" spans="1:12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</row>
    <row r="1028" spans="1:12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</row>
    <row r="1029" spans="1:12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</row>
    <row r="1030" spans="1:12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</row>
    <row r="1031" spans="1:12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</row>
    <row r="1032" spans="1:12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</row>
    <row r="1033" spans="1:12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</row>
    <row r="1034" spans="1:12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</row>
    <row r="1035" spans="1:12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</row>
    <row r="1036" spans="1:12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</row>
    <row r="1037" spans="1:12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</row>
    <row r="1038" spans="1:12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</row>
    <row r="1039" spans="1:12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</row>
    <row r="1040" spans="1:12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</row>
    <row r="1041" spans="1:12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</row>
    <row r="1042" spans="1:12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</row>
    <row r="1043" spans="1:12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</row>
    <row r="1044" spans="1:12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</row>
    <row r="1045" spans="1:12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</row>
    <row r="1046" spans="1:12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</row>
    <row r="1047" spans="1:12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</row>
    <row r="1048" spans="1:12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</row>
    <row r="1049" spans="1:1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</row>
    <row r="1050" spans="1:12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</row>
    <row r="1051" spans="1:12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</row>
    <row r="1052" spans="1:12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</row>
    <row r="1053" spans="1:12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</row>
    <row r="1054" spans="1:12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</row>
    <row r="1055" spans="1:12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</row>
    <row r="1056" spans="1:12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</row>
    <row r="1057" spans="1:12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</row>
    <row r="1058" spans="1:12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</row>
    <row r="1059" spans="1:12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</row>
    <row r="1060" spans="1:12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</row>
    <row r="1061" spans="1:12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</row>
    <row r="1062" spans="1:12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</row>
    <row r="1063" spans="1:12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</row>
    <row r="1064" spans="1:12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</row>
    <row r="1065" spans="1:12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</row>
    <row r="1066" spans="1:12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</row>
    <row r="1067" spans="1:12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</row>
    <row r="1068" spans="1:12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</row>
    <row r="1069" spans="1:12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</row>
    <row r="1070" spans="1:12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</row>
    <row r="1071" spans="1:12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</row>
    <row r="1072" spans="1:12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</row>
    <row r="1073" spans="1:12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</row>
    <row r="1074" spans="1:12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</row>
    <row r="1075" spans="1:12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</row>
    <row r="1076" spans="1:12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</row>
    <row r="1077" spans="1:12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</row>
    <row r="1078" spans="1:12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</row>
    <row r="1079" spans="1:12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</row>
    <row r="1080" spans="1:12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</row>
    <row r="1081" spans="1:12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</row>
    <row r="1082" spans="1:12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</row>
    <row r="1083" spans="1:12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</row>
    <row r="1084" spans="1:12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</row>
    <row r="1085" spans="1:12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</row>
    <row r="1086" spans="1:12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</row>
    <row r="1087" spans="1:12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</row>
    <row r="1088" spans="1:12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</row>
    <row r="1089" spans="1:12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</row>
    <row r="1090" spans="1:12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</row>
    <row r="1091" spans="1:12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</row>
    <row r="1092" spans="1:12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</row>
    <row r="1093" spans="1:12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</row>
    <row r="1094" spans="1:12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</row>
    <row r="1095" spans="1:12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</row>
    <row r="1096" spans="1:12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</row>
    <row r="1097" spans="1:12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</row>
    <row r="1098" spans="1:12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</row>
    <row r="1099" spans="1:12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</row>
    <row r="1100" spans="1:12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</row>
    <row r="1101" spans="1:12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</row>
    <row r="1102" spans="1:12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</row>
    <row r="1103" spans="1:12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</row>
    <row r="1104" spans="1:12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</row>
    <row r="1105" spans="1:12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</row>
    <row r="1106" spans="1:12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</row>
    <row r="1107" spans="1:12">
      <c r="A1107" s="21"/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</row>
    <row r="1108" spans="1:12">
      <c r="A1108" s="21"/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</row>
    <row r="1109" spans="1:12">
      <c r="A1109" s="21"/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</row>
    <row r="1110" spans="1:12">
      <c r="A1110" s="21"/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</row>
    <row r="1111" spans="1:12">
      <c r="A1111" s="21"/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</row>
    <row r="1112" spans="1:12">
      <c r="A1112" s="21"/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</row>
    <row r="1113" spans="1:12">
      <c r="A1113" s="21"/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</row>
    <row r="1114" spans="1:12">
      <c r="A1114" s="21"/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</row>
    <row r="1115" spans="1:12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</row>
    <row r="1116" spans="1:12">
      <c r="A1116" s="21"/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</row>
    <row r="1117" spans="1:12">
      <c r="A1117" s="21"/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</row>
    <row r="1118" spans="1:12">
      <c r="A1118" s="21"/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</row>
    <row r="1119" spans="1:12">
      <c r="A1119" s="21"/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</row>
    <row r="1120" spans="1:12">
      <c r="A1120" s="21"/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</row>
    <row r="1121" spans="1:12">
      <c r="A1121" s="21"/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</row>
    <row r="1122" spans="1:12">
      <c r="A1122" s="21"/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</row>
    <row r="1123" spans="1:12">
      <c r="A1123" s="21"/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</row>
    <row r="1124" spans="1:12">
      <c r="A1124" s="21"/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</row>
    <row r="1125" spans="1:12">
      <c r="A1125" s="21"/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</row>
    <row r="1126" spans="1:12">
      <c r="A1126" s="21"/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</row>
    <row r="1127" spans="1:12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</row>
    <row r="1128" spans="1:12">
      <c r="A1128" s="21"/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</row>
    <row r="1129" spans="1:12">
      <c r="A1129" s="21"/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</row>
    <row r="1130" spans="1:12">
      <c r="A1130" s="21"/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</row>
    <row r="1131" spans="1:12">
      <c r="A1131" s="21"/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</row>
    <row r="1132" spans="1:12">
      <c r="A1132" s="21"/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</row>
    <row r="1133" spans="1:12">
      <c r="A1133" s="21"/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</row>
    <row r="1134" spans="1:12">
      <c r="A1134" s="21"/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</row>
    <row r="1135" spans="1:12">
      <c r="A1135" s="21"/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</row>
    <row r="1136" spans="1:12">
      <c r="A1136" s="21"/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</row>
    <row r="1137" spans="1:12">
      <c r="A1137" s="21"/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</row>
    <row r="1138" spans="1:12">
      <c r="A1138" s="21"/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</row>
    <row r="1139" spans="1:12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</row>
    <row r="1140" spans="1:12">
      <c r="A1140" s="21"/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</row>
    <row r="1141" spans="1:12">
      <c r="A1141" s="21"/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</row>
    <row r="1142" spans="1:12">
      <c r="A1142" s="21"/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</row>
    <row r="1143" spans="1:12">
      <c r="A1143" s="21"/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</row>
    <row r="1144" spans="1:12">
      <c r="A1144" s="21"/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</row>
    <row r="1145" spans="1:12">
      <c r="A1145" s="21"/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</row>
    <row r="1146" spans="1:12">
      <c r="A1146" s="21"/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</row>
    <row r="1147" spans="1:12">
      <c r="A1147" s="21"/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</row>
    <row r="1148" spans="1:12">
      <c r="A1148" s="21"/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</row>
    <row r="1149" spans="1:12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</row>
    <row r="1150" spans="1:12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</row>
    <row r="1151" spans="1:12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</row>
    <row r="1152" spans="1:12">
      <c r="A1152" s="2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</row>
    <row r="1153" spans="1:12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</row>
    <row r="1154" spans="1:12">
      <c r="A1154" s="21"/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</row>
    <row r="1155" spans="1:12">
      <c r="A1155" s="21"/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</row>
    <row r="1156" spans="1:12">
      <c r="A1156" s="21"/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</row>
    <row r="1157" spans="1:12">
      <c r="A1157" s="21"/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</row>
    <row r="1158" spans="1:12">
      <c r="A1158" s="21"/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</row>
    <row r="1159" spans="1:12">
      <c r="A1159" s="21"/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</row>
    <row r="1160" spans="1:12">
      <c r="A1160" s="21"/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</row>
    <row r="1161" spans="1:12">
      <c r="A1161" s="21"/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</row>
    <row r="1162" spans="1:12">
      <c r="A1162" s="21"/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</row>
    <row r="1163" spans="1:12">
      <c r="A1163" s="21"/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</row>
    <row r="1164" spans="1:12">
      <c r="A1164" s="21"/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</row>
    <row r="1165" spans="1:12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</row>
    <row r="1166" spans="1:12">
      <c r="A1166" s="21"/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</row>
    <row r="1167" spans="1:12">
      <c r="A1167" s="21"/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</row>
    <row r="1168" spans="1:12">
      <c r="A1168" s="21"/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</row>
    <row r="1169" spans="1:12">
      <c r="A1169" s="21"/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</row>
    <row r="1170" spans="1:12">
      <c r="A1170" s="21"/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</row>
    <row r="1171" spans="1:12">
      <c r="A1171" s="21"/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</row>
    <row r="1172" spans="1:12">
      <c r="A1172" s="21"/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</row>
    <row r="1173" spans="1:12">
      <c r="A1173" s="21"/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</row>
    <row r="1174" spans="1:12">
      <c r="A1174" s="21"/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</row>
    <row r="1175" spans="1:12">
      <c r="A1175" s="21"/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</row>
    <row r="1176" spans="1:12">
      <c r="A1176" s="21"/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</row>
    <row r="1177" spans="1:12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</row>
    <row r="1178" spans="1:12">
      <c r="A1178" s="21"/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</row>
    <row r="1179" spans="1:12">
      <c r="A1179" s="21"/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</row>
    <row r="1180" spans="1:12">
      <c r="A1180" s="21"/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</row>
    <row r="1181" spans="1:12">
      <c r="A1181" s="21"/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</row>
    <row r="1182" spans="1:12">
      <c r="A1182" s="21"/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</row>
    <row r="1183" spans="1:12">
      <c r="A1183" s="21"/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</row>
    <row r="1184" spans="1:12">
      <c r="A1184" s="21"/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</row>
    <row r="1185" spans="1:12">
      <c r="A1185" s="21"/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</row>
    <row r="1186" spans="1:12">
      <c r="A1186" s="21"/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</row>
    <row r="1187" spans="1:12">
      <c r="A1187" s="21"/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</row>
    <row r="1188" spans="1:12">
      <c r="A1188" s="21"/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</row>
    <row r="1189" spans="1:12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</row>
    <row r="1190" spans="1:12">
      <c r="A1190" s="21"/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</row>
    <row r="1191" spans="1:12">
      <c r="A1191" s="21"/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</row>
    <row r="1192" spans="1:12">
      <c r="A1192" s="21"/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</row>
    <row r="1193" spans="1:12">
      <c r="A1193" s="21"/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</row>
    <row r="1194" spans="1:12">
      <c r="A1194" s="21"/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</row>
    <row r="1195" spans="1:12">
      <c r="A1195" s="21"/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</row>
    <row r="1196" spans="1:12">
      <c r="A1196" s="21"/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</row>
    <row r="1197" spans="1:12">
      <c r="A1197" s="21"/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</row>
    <row r="1198" spans="1:12">
      <c r="A1198" s="21"/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</row>
    <row r="1199" spans="1:12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</row>
    <row r="1200" spans="1:12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</row>
    <row r="1201" spans="1:12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</row>
    <row r="1202" spans="1:12">
      <c r="A1202" s="21"/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</row>
    <row r="1203" spans="1:12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</row>
    <row r="1204" spans="1:12">
      <c r="A1204" s="21"/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</row>
    <row r="1205" spans="1:12">
      <c r="A1205" s="21"/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</row>
    <row r="1206" spans="1:12">
      <c r="A1206" s="21"/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</row>
    <row r="1207" spans="1:12">
      <c r="A1207" s="21"/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</row>
    <row r="1208" spans="1:12">
      <c r="A1208" s="21"/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</row>
    <row r="1209" spans="1:12">
      <c r="A1209" s="21"/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</row>
    <row r="1210" spans="1:12">
      <c r="A1210" s="21"/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</row>
    <row r="1211" spans="1:12">
      <c r="A1211" s="21"/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</row>
    <row r="1212" spans="1:12">
      <c r="A1212" s="21"/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</row>
    <row r="1213" spans="1:12">
      <c r="A1213" s="21"/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</row>
    <row r="1214" spans="1:12">
      <c r="A1214" s="21"/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</row>
    <row r="1215" spans="1:12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</row>
    <row r="1216" spans="1:12">
      <c r="A1216" s="21"/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</row>
    <row r="1217" spans="1:12">
      <c r="A1217" s="21"/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</row>
    <row r="1218" spans="1:12">
      <c r="A1218" s="21"/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</row>
    <row r="1219" spans="1:12">
      <c r="A1219" s="21"/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</row>
    <row r="1220" spans="1:12">
      <c r="A1220" s="21"/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</row>
    <row r="1221" spans="1:12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</row>
    <row r="1222" spans="1:12">
      <c r="A1222" s="21"/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</row>
    <row r="1223" spans="1:12">
      <c r="A1223" s="21"/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</row>
    <row r="1224" spans="1:12">
      <c r="A1224" s="21"/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</row>
    <row r="1225" spans="1:12">
      <c r="A1225" s="21"/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</row>
    <row r="1226" spans="1:12">
      <c r="A1226" s="21"/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</row>
    <row r="1227" spans="1:12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</row>
    <row r="1228" spans="1:12">
      <c r="A1228" s="21"/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</row>
    <row r="1229" spans="1:12">
      <c r="A1229" s="21"/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</row>
    <row r="1230" spans="1:12">
      <c r="A1230" s="21"/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</row>
    <row r="1231" spans="1:12">
      <c r="A1231" s="21"/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</row>
    <row r="1232" spans="1:12">
      <c r="A1232" s="21"/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</row>
    <row r="1233" spans="1:12">
      <c r="A1233" s="21"/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</row>
    <row r="1234" spans="1:12">
      <c r="A1234" s="21"/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</row>
    <row r="1235" spans="1:12">
      <c r="A1235" s="21"/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</row>
    <row r="1236" spans="1:12">
      <c r="A1236" s="21"/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</row>
    <row r="1237" spans="1:12">
      <c r="A1237" s="21"/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</row>
    <row r="1238" spans="1:12">
      <c r="A1238" s="21"/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</row>
    <row r="1239" spans="1:12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</row>
    <row r="1240" spans="1:12">
      <c r="A1240" s="21"/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</row>
    <row r="1241" spans="1:12">
      <c r="A1241" s="21"/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</row>
    <row r="1242" spans="1:12">
      <c r="A1242" s="21"/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</row>
    <row r="1243" spans="1:12">
      <c r="A1243" s="21"/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</row>
    <row r="1244" spans="1:12">
      <c r="A1244" s="21"/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</row>
    <row r="1245" spans="1:12">
      <c r="A1245" s="21"/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</row>
    <row r="1246" spans="1:12">
      <c r="A1246" s="21"/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</row>
    <row r="1247" spans="1:12">
      <c r="A1247" s="21"/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</row>
    <row r="1248" spans="1:12">
      <c r="A1248" s="21"/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</row>
    <row r="1249" spans="1:12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</row>
    <row r="1250" spans="1:12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</row>
    <row r="1251" spans="1:12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</row>
    <row r="1252" spans="1:12">
      <c r="A1252" s="21"/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</row>
    <row r="1253" spans="1:12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</row>
    <row r="1254" spans="1:12">
      <c r="A1254" s="21"/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</row>
    <row r="1255" spans="1:12">
      <c r="A1255" s="21"/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</row>
    <row r="1256" spans="1:12">
      <c r="A1256" s="21"/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</row>
    <row r="1257" spans="1:12">
      <c r="A1257" s="21"/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</row>
    <row r="1258" spans="1:12">
      <c r="A1258" s="21"/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</row>
    <row r="1259" spans="1:12">
      <c r="A1259" s="21"/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</row>
    <row r="1260" spans="1:12">
      <c r="A1260" s="21"/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</row>
    <row r="1261" spans="1:12">
      <c r="A1261" s="21"/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</row>
    <row r="1262" spans="1:12">
      <c r="A1262" s="21"/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</row>
    <row r="1263" spans="1:12">
      <c r="A1263" s="21"/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</row>
    <row r="1264" spans="1:12">
      <c r="A1264" s="21"/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</row>
    <row r="1265" spans="1:12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</row>
    <row r="1266" spans="1:12">
      <c r="A1266" s="21"/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</row>
    <row r="1267" spans="1:12">
      <c r="A1267" s="21"/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</row>
    <row r="1268" spans="1:12">
      <c r="A1268" s="21"/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</row>
    <row r="1269" spans="1:12">
      <c r="A1269" s="21"/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</row>
    <row r="1270" spans="1:12">
      <c r="A1270" s="21"/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</row>
    <row r="1271" spans="1:12">
      <c r="A1271" s="21"/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</row>
    <row r="1272" spans="1:12">
      <c r="A1272" s="21"/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</row>
    <row r="1273" spans="1:12">
      <c r="A1273" s="21"/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</row>
    <row r="1274" spans="1:12">
      <c r="A1274" s="21"/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</row>
    <row r="1275" spans="1:12">
      <c r="A1275" s="21"/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</row>
    <row r="1276" spans="1:12">
      <c r="A1276" s="21"/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</row>
    <row r="1277" spans="1:12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</row>
    <row r="1278" spans="1:12">
      <c r="A1278" s="21"/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</row>
    <row r="1279" spans="1:12">
      <c r="A1279" s="21"/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</row>
    <row r="1280" spans="1:12">
      <c r="A1280" s="21"/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</row>
    <row r="1281" spans="1:12">
      <c r="A1281" s="21"/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</row>
    <row r="1282" spans="1:12">
      <c r="A1282" s="21"/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</row>
    <row r="1283" spans="1:12">
      <c r="A1283" s="21"/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</row>
    <row r="1284" spans="1:12">
      <c r="A1284" s="21"/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</row>
    <row r="1285" spans="1:12">
      <c r="A1285" s="21"/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</row>
    <row r="1286" spans="1:12">
      <c r="A1286" s="21"/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</row>
    <row r="1287" spans="1:12">
      <c r="A1287" s="21"/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</row>
    <row r="1288" spans="1:12">
      <c r="A1288" s="21"/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</row>
    <row r="1289" spans="1:12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</row>
    <row r="1290" spans="1:12">
      <c r="A1290" s="21"/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</row>
    <row r="1291" spans="1:12">
      <c r="A1291" s="21"/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</row>
    <row r="1292" spans="1:12">
      <c r="A1292" s="21"/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</row>
    <row r="1293" spans="1:12">
      <c r="A1293" s="21"/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</row>
    <row r="1294" spans="1:12">
      <c r="A1294" s="21"/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</row>
    <row r="1295" spans="1:12">
      <c r="A1295" s="21"/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</row>
    <row r="1296" spans="1:12">
      <c r="A1296" s="21"/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</row>
    <row r="1297" spans="1:12">
      <c r="A1297" s="21"/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</row>
    <row r="1298" spans="1:12">
      <c r="A1298" s="21"/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</row>
    <row r="1299" spans="1:12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</row>
    <row r="1300" spans="1:12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</row>
    <row r="1301" spans="1:12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</row>
    <row r="1302" spans="1:12">
      <c r="A1302" s="21"/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</row>
    <row r="1303" spans="1:12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</row>
    <row r="1304" spans="1:12">
      <c r="A1304" s="21"/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</row>
    <row r="1305" spans="1:12">
      <c r="A1305" s="21"/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</row>
    <row r="1306" spans="1:12">
      <c r="A1306" s="21"/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</row>
    <row r="1307" spans="1:12">
      <c r="A1307" s="21"/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</row>
    <row r="1308" spans="1:12">
      <c r="A1308" s="21"/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</row>
    <row r="1309" spans="1:12">
      <c r="A1309" s="21"/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</row>
    <row r="1310" spans="1:12">
      <c r="A1310" s="21"/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</row>
    <row r="1311" spans="1:12">
      <c r="A1311" s="21"/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</row>
    <row r="1312" spans="1:12">
      <c r="A1312" s="21"/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</row>
    <row r="1313" spans="1:12">
      <c r="A1313" s="21"/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</row>
    <row r="1314" spans="1:12">
      <c r="A1314" s="21"/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</row>
    <row r="1315" spans="1:12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</row>
    <row r="1316" spans="1:12">
      <c r="A1316" s="21"/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</row>
    <row r="1317" spans="1:12">
      <c r="A1317" s="21"/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</row>
    <row r="1318" spans="1:12">
      <c r="A1318" s="21"/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</row>
    <row r="1319" spans="1:12">
      <c r="A1319" s="21"/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</row>
    <row r="1320" spans="1:12">
      <c r="A1320" s="21"/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</row>
    <row r="1321" spans="1:12">
      <c r="A1321" s="21"/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</row>
    <row r="1322" spans="1:12">
      <c r="A1322" s="21"/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</row>
    <row r="1323" spans="1:12">
      <c r="A1323" s="21"/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</row>
    <row r="1324" spans="1:12">
      <c r="A1324" s="21"/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</row>
    <row r="1325" spans="1:12">
      <c r="A1325" s="21"/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</row>
    <row r="1326" spans="1:12">
      <c r="A1326" s="21"/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</row>
    <row r="1327" spans="1:12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</row>
    <row r="1328" spans="1:12">
      <c r="A1328" s="21"/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</row>
    <row r="1329" spans="1:12">
      <c r="A1329" s="21"/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</row>
    <row r="1330" spans="1:12">
      <c r="A1330" s="21"/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</row>
    <row r="1331" spans="1:12">
      <c r="A1331" s="21"/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</row>
    <row r="1332" spans="1:12">
      <c r="A1332" s="21"/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</row>
    <row r="1333" spans="1:12">
      <c r="A1333" s="21"/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</row>
    <row r="1334" spans="1:12">
      <c r="A1334" s="21"/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</row>
    <row r="1335" spans="1:12">
      <c r="A1335" s="21"/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</row>
    <row r="1336" spans="1:12">
      <c r="A1336" s="21"/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</row>
    <row r="1337" spans="1:12">
      <c r="A1337" s="21"/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</row>
    <row r="1338" spans="1:12">
      <c r="A1338" s="21"/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</row>
    <row r="1339" spans="1:12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</row>
    <row r="1340" spans="1:12">
      <c r="A1340" s="21"/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</row>
    <row r="1341" spans="1:12">
      <c r="A1341" s="21"/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</row>
    <row r="1342" spans="1:12">
      <c r="A1342" s="21"/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</row>
    <row r="1343" spans="1:12">
      <c r="A1343" s="21"/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</row>
    <row r="1344" spans="1:12">
      <c r="A1344" s="21"/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</row>
    <row r="1345" spans="1:12">
      <c r="A1345" s="21"/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</row>
    <row r="1346" spans="1:12">
      <c r="A1346" s="21"/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</row>
    <row r="1347" spans="1:12">
      <c r="A1347" s="21"/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</row>
    <row r="1348" spans="1:12">
      <c r="A1348" s="21"/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</row>
    <row r="1349" spans="1:12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</row>
    <row r="1350" spans="1:12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</row>
    <row r="1351" spans="1:12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</row>
    <row r="1352" spans="1:12">
      <c r="A1352" s="21"/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</row>
    <row r="1353" spans="1:12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</row>
    <row r="1354" spans="1:12">
      <c r="A1354" s="21"/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</row>
    <row r="1355" spans="1:12">
      <c r="A1355" s="21"/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</row>
    <row r="1356" spans="1:12">
      <c r="A1356" s="21"/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</row>
    <row r="1357" spans="1:12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</row>
    <row r="1358" spans="1:12">
      <c r="A1358" s="21"/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</row>
    <row r="1359" spans="1:12">
      <c r="A1359" s="21"/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</row>
    <row r="1360" spans="1:12">
      <c r="A1360" s="21"/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</row>
    <row r="1361" spans="1:12">
      <c r="A1361" s="21"/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</row>
    <row r="1362" spans="1:12">
      <c r="A1362" s="21"/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</row>
    <row r="1363" spans="1:12">
      <c r="A1363" s="21"/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</row>
    <row r="1364" spans="1:12">
      <c r="A1364" s="21"/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</row>
    <row r="1365" spans="1:12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</row>
    <row r="1366" spans="1:12">
      <c r="A1366" s="21"/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</row>
    <row r="1367" spans="1:12">
      <c r="A1367" s="21"/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</row>
    <row r="1368" spans="1:12">
      <c r="A1368" s="21"/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</row>
    <row r="1369" spans="1:12">
      <c r="A1369" s="21"/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</row>
    <row r="1370" spans="1:12">
      <c r="A1370" s="21"/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</row>
    <row r="1371" spans="1:12">
      <c r="A1371" s="21"/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</row>
    <row r="1372" spans="1:12">
      <c r="A1372" s="21"/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</row>
    <row r="1373" spans="1:12">
      <c r="A1373" s="21"/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</row>
    <row r="1374" spans="1:12">
      <c r="A1374" s="21"/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</row>
    <row r="1375" spans="1:12">
      <c r="A1375" s="21"/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</row>
    <row r="1376" spans="1:12">
      <c r="A1376" s="21"/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</row>
    <row r="1377" spans="1:12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</row>
    <row r="1378" spans="1:12">
      <c r="A1378" s="21"/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</row>
    <row r="1379" spans="1:12">
      <c r="A1379" s="21"/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</row>
    <row r="1380" spans="1:12">
      <c r="A1380" s="21"/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</row>
    <row r="1381" spans="1:12">
      <c r="A1381" s="21"/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</row>
    <row r="1382" spans="1:12">
      <c r="A1382" s="21"/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</row>
    <row r="1383" spans="1:12">
      <c r="A1383" s="21"/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</row>
    <row r="1384" spans="1:12">
      <c r="A1384" s="21"/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</row>
    <row r="1385" spans="1:12">
      <c r="A1385" s="21"/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</row>
    <row r="1386" spans="1:12">
      <c r="A1386" s="21"/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</row>
    <row r="1387" spans="1:12">
      <c r="A1387" s="21"/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</row>
    <row r="1388" spans="1:12">
      <c r="A1388" s="21"/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</row>
    <row r="1389" spans="1:12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</row>
    <row r="1390" spans="1:12">
      <c r="A1390" s="21"/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</row>
    <row r="1391" spans="1:12">
      <c r="A1391" s="21"/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</row>
    <row r="1392" spans="1:12">
      <c r="A1392" s="21"/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</row>
    <row r="1393" spans="1:12">
      <c r="A1393" s="21"/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</row>
    <row r="1394" spans="1:12">
      <c r="A1394" s="21"/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</row>
    <row r="1395" spans="1:12">
      <c r="A1395" s="21"/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</row>
    <row r="1396" spans="1:12">
      <c r="A1396" s="21"/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</row>
    <row r="1397" spans="1:12">
      <c r="A1397" s="21"/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</row>
    <row r="1398" spans="1:12">
      <c r="A1398" s="21"/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</row>
    <row r="1399" spans="1:12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</row>
    <row r="1400" spans="1:12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</row>
    <row r="1401" spans="1:12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</row>
    <row r="1402" spans="1:12">
      <c r="A1402" s="21"/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</row>
    <row r="1403" spans="1:12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</row>
    <row r="1404" spans="1:12">
      <c r="A1404" s="21"/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</row>
    <row r="1405" spans="1:12">
      <c r="A1405" s="21"/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</row>
    <row r="1406" spans="1:12">
      <c r="A1406" s="21"/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</row>
    <row r="1407" spans="1:12">
      <c r="A1407" s="21"/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</row>
    <row r="1408" spans="1:12">
      <c r="A1408" s="21"/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</row>
    <row r="1409" spans="1:12">
      <c r="A1409" s="21"/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</row>
    <row r="1410" spans="1:12">
      <c r="A1410" s="21"/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</row>
    <row r="1411" spans="1:12">
      <c r="A1411" s="21"/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</row>
    <row r="1412" spans="1:12">
      <c r="A1412" s="21"/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</row>
    <row r="1413" spans="1:12">
      <c r="A1413" s="21"/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</row>
    <row r="1414" spans="1:12">
      <c r="A1414" s="21"/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</row>
    <row r="1415" spans="1:12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</row>
    <row r="1416" spans="1:12">
      <c r="A1416" s="21"/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</row>
    <row r="1417" spans="1:12">
      <c r="A1417" s="21"/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</row>
    <row r="1418" spans="1:12">
      <c r="A1418" s="21"/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</row>
    <row r="1419" spans="1:12">
      <c r="A1419" s="21"/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</row>
    <row r="1420" spans="1:12">
      <c r="A1420" s="21"/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</row>
    <row r="1421" spans="1:12">
      <c r="A1421" s="21"/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</row>
    <row r="1422" spans="1:12">
      <c r="A1422" s="21"/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</row>
    <row r="1423" spans="1:12">
      <c r="A1423" s="21"/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</row>
    <row r="1424" spans="1:12">
      <c r="A1424" s="21"/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</row>
    <row r="1425" spans="1:12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</row>
    <row r="1426" spans="1:12">
      <c r="A1426" s="21"/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</row>
    <row r="1427" spans="1:12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</row>
    <row r="1428" spans="1:12">
      <c r="A1428" s="21"/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</row>
    <row r="1429" spans="1:12">
      <c r="A1429" s="21"/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</row>
    <row r="1430" spans="1:12">
      <c r="A1430" s="21"/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</row>
    <row r="1431" spans="1:12">
      <c r="A1431" s="21"/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</row>
    <row r="1432" spans="1:12">
      <c r="A1432" s="21"/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</row>
    <row r="1433" spans="1:12">
      <c r="A1433" s="21"/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</row>
    <row r="1434" spans="1:12">
      <c r="A1434" s="21"/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</row>
    <row r="1435" spans="1:12">
      <c r="A1435" s="21"/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</row>
    <row r="1436" spans="1:12">
      <c r="A1436" s="21"/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</row>
    <row r="1437" spans="1:12">
      <c r="A1437" s="21"/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</row>
    <row r="1438" spans="1:12">
      <c r="A1438" s="21"/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</row>
    <row r="1439" spans="1:12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</row>
    <row r="1440" spans="1:12">
      <c r="A1440" s="21"/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</row>
    <row r="1441" spans="1:12">
      <c r="A1441" s="21"/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</row>
    <row r="1442" spans="1:12">
      <c r="A1442" s="21"/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</row>
    <row r="1443" spans="1:12">
      <c r="A1443" s="21"/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</row>
    <row r="1444" spans="1:12">
      <c r="A1444" s="21"/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</row>
    <row r="1445" spans="1:12">
      <c r="A1445" s="21"/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</row>
    <row r="1446" spans="1:12">
      <c r="A1446" s="21"/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</row>
    <row r="1447" spans="1:12">
      <c r="A1447" s="21"/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</row>
    <row r="1448" spans="1:12">
      <c r="A1448" s="21"/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</row>
    <row r="1449" spans="1:12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</row>
    <row r="1450" spans="1:12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</row>
    <row r="1451" spans="1:12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</row>
    <row r="1452" spans="1:12">
      <c r="A1452" s="21"/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</row>
    <row r="1453" spans="1:12">
      <c r="A1453" s="21"/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</row>
    <row r="1454" spans="1:12">
      <c r="A1454" s="21"/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</row>
    <row r="1455" spans="1:12">
      <c r="A1455" s="21"/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</row>
    <row r="1456" spans="1:12">
      <c r="A1456" s="21"/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</row>
    <row r="1457" spans="1:12">
      <c r="A1457" s="21"/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</row>
    <row r="1458" spans="1:12">
      <c r="A1458" s="21"/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</row>
    <row r="1459" spans="1:12">
      <c r="A1459" s="21"/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</row>
    <row r="1460" spans="1:12">
      <c r="A1460" s="21"/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</row>
    <row r="1461" spans="1:12">
      <c r="A1461" s="21"/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</row>
    <row r="1462" spans="1:12">
      <c r="A1462" s="21"/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</row>
    <row r="1463" spans="1:12">
      <c r="A1463" s="21"/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</row>
    <row r="1464" spans="1:12">
      <c r="A1464" s="21"/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</row>
    <row r="1465" spans="1:12">
      <c r="A1465" s="21"/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</row>
    <row r="1466" spans="1:12">
      <c r="A1466" s="21"/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</row>
    <row r="1467" spans="1:12">
      <c r="A1467" s="21"/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</row>
    <row r="1468" spans="1:12">
      <c r="A1468" s="21"/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</row>
    <row r="1469" spans="1:12">
      <c r="A1469" s="21"/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</row>
    <row r="1470" spans="1:12">
      <c r="A1470" s="21"/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</row>
    <row r="1471" spans="1:12">
      <c r="A1471" s="21"/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</row>
    <row r="1472" spans="1:12">
      <c r="A1472" s="21"/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</row>
    <row r="1473" spans="1:12">
      <c r="A1473" s="21"/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</row>
    <row r="1474" spans="1:12">
      <c r="A1474" s="21"/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</row>
    <row r="1475" spans="1:12">
      <c r="A1475" s="21"/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</row>
    <row r="1476" spans="1:12">
      <c r="A1476" s="21"/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</row>
    <row r="1477" spans="1:12">
      <c r="A1477" s="21"/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</row>
    <row r="1478" spans="1:12">
      <c r="A1478" s="21"/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</row>
    <row r="1479" spans="1:12">
      <c r="A1479" s="21"/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</row>
    <row r="1480" spans="1:12">
      <c r="A1480" s="21"/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</row>
    <row r="1481" spans="1:12">
      <c r="A1481" s="21"/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</row>
    <row r="1482" spans="1:12">
      <c r="A1482" s="21"/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</row>
    <row r="1483" spans="1:12">
      <c r="A1483" s="21"/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</row>
    <row r="1484" spans="1:12">
      <c r="A1484" s="21"/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</row>
    <row r="1485" spans="1:12">
      <c r="A1485" s="21"/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</row>
    <row r="1486" spans="1:12">
      <c r="A1486" s="21"/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</row>
    <row r="1487" spans="1:12">
      <c r="A1487" s="21"/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</row>
    <row r="1488" spans="1:12">
      <c r="A1488" s="21"/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</row>
    <row r="1489" spans="1:12">
      <c r="A1489" s="21"/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</row>
    <row r="1490" spans="1:12">
      <c r="A1490" s="21"/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</row>
    <row r="1491" spans="1:12">
      <c r="A1491" s="21"/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</row>
    <row r="1492" spans="1:12">
      <c r="A1492" s="21"/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</row>
    <row r="1493" spans="1:12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</row>
    <row r="1494" spans="1:12">
      <c r="A1494" s="21"/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</row>
    <row r="1495" spans="1:12">
      <c r="A1495" s="21"/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</row>
    <row r="1496" spans="1:12">
      <c r="A1496" s="21"/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</row>
    <row r="1497" spans="1:12">
      <c r="A1497" s="21"/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</row>
    <row r="1498" spans="1:12">
      <c r="A1498" s="21"/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</row>
    <row r="1499" spans="1:12">
      <c r="A1499" s="21"/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</row>
    <row r="1500" spans="1:12">
      <c r="A1500" s="21"/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</row>
    <row r="1501" spans="1:12">
      <c r="A1501" s="21"/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</row>
    <row r="1502" spans="1:12">
      <c r="A1502" s="21"/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</row>
    <row r="1503" spans="1:12">
      <c r="A1503" s="21"/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</row>
    <row r="1504" spans="1:12">
      <c r="A1504" s="21"/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</row>
    <row r="1505" spans="1:12">
      <c r="A1505" s="21"/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</row>
    <row r="1506" spans="1:12">
      <c r="A1506" s="21"/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</row>
    <row r="1507" spans="1:12">
      <c r="A1507" s="21"/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</row>
    <row r="1508" spans="1:12">
      <c r="A1508" s="21"/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</row>
    <row r="1509" spans="1:12">
      <c r="A1509" s="21"/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</row>
    <row r="1510" spans="1:12">
      <c r="A1510" s="21"/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</row>
    <row r="1511" spans="1:12">
      <c r="A1511" s="21"/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</row>
    <row r="1512" spans="1:12">
      <c r="A1512" s="21"/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</row>
    <row r="1513" spans="1:12">
      <c r="A1513" s="21"/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</row>
    <row r="1514" spans="1:12">
      <c r="A1514" s="21"/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</row>
    <row r="1515" spans="1:12">
      <c r="A1515" s="21"/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</row>
    <row r="1516" spans="1:12">
      <c r="A1516" s="21"/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</row>
    <row r="1517" spans="1:12">
      <c r="A1517" s="21"/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</row>
    <row r="1518" spans="1:12">
      <c r="A1518" s="21"/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</row>
    <row r="1519" spans="1:12">
      <c r="A1519" s="21"/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</row>
    <row r="1520" spans="1:12">
      <c r="A1520" s="21"/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</row>
    <row r="1521" spans="1:12">
      <c r="A1521" s="21"/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</row>
    <row r="1522" spans="1:12">
      <c r="A1522" s="21"/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</row>
    <row r="1523" spans="1:12">
      <c r="A1523" s="21"/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</row>
    <row r="1524" spans="1:12">
      <c r="A1524" s="21"/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</row>
    <row r="1525" spans="1:12">
      <c r="A1525" s="21"/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</row>
    <row r="1526" spans="1:12">
      <c r="A1526" s="21"/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</row>
    <row r="1527" spans="1:12">
      <c r="A1527" s="21"/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</row>
    <row r="1528" spans="1:12">
      <c r="A1528" s="21"/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</row>
    <row r="1529" spans="1:12">
      <c r="A1529" s="21"/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</row>
    <row r="1530" spans="1:12">
      <c r="A1530" s="21"/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</row>
    <row r="1531" spans="1:12">
      <c r="A1531" s="21"/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</row>
    <row r="1532" spans="1:12">
      <c r="A1532" s="21"/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</row>
    <row r="1533" spans="1:12">
      <c r="A1533" s="21"/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</row>
    <row r="1534" spans="1:12">
      <c r="A1534" s="21"/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</row>
    <row r="1535" spans="1:12">
      <c r="A1535" s="21"/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</row>
    <row r="1536" spans="1:12">
      <c r="A1536" s="21"/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</row>
    <row r="1537" spans="1:12">
      <c r="A1537" s="21"/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</row>
    <row r="1538" spans="1:12">
      <c r="A1538" s="21"/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</row>
    <row r="1539" spans="1:12">
      <c r="A1539" s="21"/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</row>
    <row r="1540" spans="1:12">
      <c r="A1540" s="21"/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</row>
    <row r="1541" spans="1:12">
      <c r="A1541" s="21"/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</row>
    <row r="1542" spans="1:12">
      <c r="A1542" s="21"/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</row>
    <row r="1543" spans="1:12">
      <c r="A1543" s="21"/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</row>
    <row r="1544" spans="1:12">
      <c r="A1544" s="21"/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</row>
    <row r="1545" spans="1:12">
      <c r="A1545" s="21"/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</row>
    <row r="1546" spans="1:12">
      <c r="A1546" s="21"/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</row>
    <row r="1547" spans="1:12">
      <c r="A1547" s="21"/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</row>
    <row r="1548" spans="1:12">
      <c r="A1548" s="21"/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</row>
    <row r="1549" spans="1:12">
      <c r="A1549" s="21"/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</row>
    <row r="1550" spans="1:12">
      <c r="A1550" s="21"/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</row>
    <row r="1551" spans="1:12">
      <c r="A1551" s="21"/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</row>
    <row r="1552" spans="1:12">
      <c r="A1552" s="21"/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</row>
    <row r="1553" spans="1:12">
      <c r="A1553" s="21"/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</row>
    <row r="1554" spans="1:12">
      <c r="A1554" s="21"/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</row>
    <row r="1555" spans="1:12">
      <c r="A1555" s="21"/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</row>
    <row r="1556" spans="1:12">
      <c r="A1556" s="21"/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</row>
    <row r="1557" spans="1:12">
      <c r="A1557" s="21"/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</row>
    <row r="1558" spans="1:12">
      <c r="A1558" s="21"/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</row>
    <row r="1559" spans="1:12">
      <c r="A1559" s="21"/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</row>
    <row r="1560" spans="1:12">
      <c r="A1560" s="21"/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</row>
    <row r="1561" spans="1:12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</row>
    <row r="1562" spans="1:12">
      <c r="A1562" s="21"/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</row>
    <row r="1563" spans="1:12">
      <c r="A1563" s="21"/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</row>
    <row r="1564" spans="1:12">
      <c r="A1564" s="21"/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  <c r="L1564" s="21"/>
    </row>
    <row r="1565" spans="1:12">
      <c r="A1565" s="21"/>
      <c r="B1565" s="21"/>
      <c r="C1565" s="21"/>
      <c r="D1565" s="21"/>
      <c r="E1565" s="21"/>
      <c r="F1565" s="21"/>
      <c r="G1565" s="21"/>
      <c r="H1565" s="21"/>
      <c r="I1565" s="21"/>
      <c r="J1565" s="21"/>
      <c r="K1565" s="21"/>
      <c r="L1565" s="21"/>
    </row>
    <row r="1566" spans="1:12">
      <c r="A1566" s="21"/>
      <c r="B1566" s="21"/>
      <c r="C1566" s="21"/>
      <c r="D1566" s="21"/>
      <c r="E1566" s="21"/>
      <c r="F1566" s="21"/>
      <c r="G1566" s="21"/>
      <c r="H1566" s="21"/>
      <c r="I1566" s="21"/>
      <c r="J1566" s="21"/>
      <c r="K1566" s="21"/>
      <c r="L1566" s="21"/>
    </row>
    <row r="1567" spans="1:12">
      <c r="A1567" s="21"/>
      <c r="B1567" s="21"/>
      <c r="C1567" s="21"/>
      <c r="D1567" s="21"/>
      <c r="E1567" s="21"/>
      <c r="F1567" s="21"/>
      <c r="G1567" s="21"/>
      <c r="H1567" s="21"/>
      <c r="I1567" s="21"/>
      <c r="J1567" s="21"/>
      <c r="K1567" s="21"/>
      <c r="L1567" s="21"/>
    </row>
    <row r="1568" spans="1:12">
      <c r="A1568" s="21"/>
      <c r="B1568" s="21"/>
      <c r="C1568" s="21"/>
      <c r="D1568" s="21"/>
      <c r="E1568" s="21"/>
      <c r="F1568" s="21"/>
      <c r="G1568" s="21"/>
      <c r="H1568" s="21"/>
      <c r="I1568" s="21"/>
      <c r="J1568" s="21"/>
      <c r="K1568" s="21"/>
      <c r="L1568" s="21"/>
    </row>
    <row r="1569" spans="1:12">
      <c r="A1569" s="21"/>
      <c r="B1569" s="21"/>
      <c r="C1569" s="21"/>
      <c r="D1569" s="21"/>
      <c r="E1569" s="21"/>
      <c r="F1569" s="21"/>
      <c r="G1569" s="21"/>
      <c r="H1569" s="21"/>
      <c r="I1569" s="21"/>
      <c r="J1569" s="21"/>
      <c r="K1569" s="21"/>
      <c r="L1569" s="21"/>
    </row>
    <row r="1570" spans="1:12">
      <c r="A1570" s="21"/>
      <c r="B1570" s="21"/>
      <c r="C1570" s="21"/>
      <c r="D1570" s="21"/>
      <c r="E1570" s="21"/>
      <c r="F1570" s="21"/>
      <c r="G1570" s="21"/>
      <c r="H1570" s="21"/>
      <c r="I1570" s="21"/>
      <c r="J1570" s="21"/>
      <c r="K1570" s="21"/>
      <c r="L1570" s="21"/>
    </row>
    <row r="1571" spans="1:12">
      <c r="A1571" s="21"/>
      <c r="B1571" s="21"/>
      <c r="C1571" s="21"/>
      <c r="D1571" s="21"/>
      <c r="E1571" s="21"/>
      <c r="F1571" s="21"/>
      <c r="G1571" s="21"/>
      <c r="H1571" s="21"/>
      <c r="I1571" s="21"/>
      <c r="J1571" s="21"/>
      <c r="K1571" s="21"/>
      <c r="L1571" s="21"/>
    </row>
    <row r="1572" spans="1:12">
      <c r="A1572" s="21"/>
      <c r="B1572" s="21"/>
      <c r="C1572" s="21"/>
      <c r="D1572" s="21"/>
      <c r="E1572" s="21"/>
      <c r="F1572" s="21"/>
      <c r="G1572" s="21"/>
      <c r="H1572" s="21"/>
      <c r="I1572" s="21"/>
      <c r="J1572" s="21"/>
      <c r="K1572" s="21"/>
      <c r="L1572" s="21"/>
    </row>
    <row r="1573" spans="1:12">
      <c r="A1573" s="21"/>
      <c r="B1573" s="21"/>
      <c r="C1573" s="21"/>
      <c r="D1573" s="21"/>
      <c r="E1573" s="21"/>
      <c r="F1573" s="21"/>
      <c r="G1573" s="21"/>
      <c r="H1573" s="21"/>
      <c r="I1573" s="21"/>
      <c r="J1573" s="21"/>
      <c r="K1573" s="21"/>
      <c r="L1573" s="21"/>
    </row>
    <row r="1574" spans="1:12">
      <c r="A1574" s="21"/>
      <c r="B1574" s="21"/>
      <c r="C1574" s="21"/>
      <c r="D1574" s="21"/>
      <c r="E1574" s="21"/>
      <c r="F1574" s="21"/>
      <c r="G1574" s="21"/>
      <c r="H1574" s="21"/>
      <c r="I1574" s="21"/>
      <c r="J1574" s="21"/>
      <c r="K1574" s="21"/>
      <c r="L1574" s="21"/>
    </row>
    <row r="1575" spans="1:12">
      <c r="A1575" s="21"/>
      <c r="B1575" s="21"/>
      <c r="C1575" s="21"/>
      <c r="D1575" s="21"/>
      <c r="E1575" s="21"/>
      <c r="F1575" s="21"/>
      <c r="G1575" s="21"/>
      <c r="H1575" s="21"/>
      <c r="I1575" s="21"/>
      <c r="J1575" s="21"/>
      <c r="K1575" s="21"/>
      <c r="L1575" s="21"/>
    </row>
    <row r="1576" spans="1:12">
      <c r="A1576" s="21"/>
      <c r="B1576" s="21"/>
      <c r="C1576" s="21"/>
      <c r="D1576" s="21"/>
      <c r="E1576" s="21"/>
      <c r="F1576" s="21"/>
      <c r="G1576" s="21"/>
      <c r="H1576" s="21"/>
      <c r="I1576" s="21"/>
      <c r="J1576" s="21"/>
      <c r="K1576" s="21"/>
      <c r="L1576" s="21"/>
    </row>
    <row r="1577" spans="1:12">
      <c r="A1577" s="21"/>
      <c r="B1577" s="21"/>
      <c r="C1577" s="21"/>
      <c r="D1577" s="21"/>
      <c r="E1577" s="21"/>
      <c r="F1577" s="21"/>
      <c r="G1577" s="21"/>
      <c r="H1577" s="21"/>
      <c r="I1577" s="21"/>
      <c r="J1577" s="21"/>
      <c r="K1577" s="21"/>
      <c r="L1577" s="21"/>
    </row>
    <row r="1578" spans="1:12">
      <c r="A1578" s="21"/>
      <c r="B1578" s="21"/>
      <c r="C1578" s="21"/>
      <c r="D1578" s="21"/>
      <c r="E1578" s="21"/>
      <c r="F1578" s="21"/>
      <c r="G1578" s="21"/>
      <c r="H1578" s="21"/>
      <c r="I1578" s="21"/>
      <c r="J1578" s="21"/>
      <c r="K1578" s="21"/>
      <c r="L1578" s="21"/>
    </row>
    <row r="1579" spans="1:12">
      <c r="A1579" s="21"/>
      <c r="B1579" s="21"/>
      <c r="C1579" s="21"/>
      <c r="D1579" s="21"/>
      <c r="E1579" s="21"/>
      <c r="F1579" s="21"/>
      <c r="G1579" s="21"/>
      <c r="H1579" s="21"/>
      <c r="I1579" s="21"/>
      <c r="J1579" s="21"/>
      <c r="K1579" s="21"/>
      <c r="L1579" s="21"/>
    </row>
    <row r="1580" spans="1:12">
      <c r="A1580" s="21"/>
      <c r="B1580" s="21"/>
      <c r="C1580" s="21"/>
      <c r="D1580" s="21"/>
      <c r="E1580" s="21"/>
      <c r="F1580" s="21"/>
      <c r="G1580" s="21"/>
      <c r="H1580" s="21"/>
      <c r="I1580" s="21"/>
      <c r="J1580" s="21"/>
      <c r="K1580" s="21"/>
      <c r="L1580" s="21"/>
    </row>
    <row r="1581" spans="1:12">
      <c r="A1581" s="21"/>
      <c r="B1581" s="21"/>
      <c r="C1581" s="21"/>
      <c r="D1581" s="21"/>
      <c r="E1581" s="21"/>
      <c r="F1581" s="21"/>
      <c r="G1581" s="21"/>
      <c r="H1581" s="21"/>
      <c r="I1581" s="21"/>
      <c r="J1581" s="21"/>
      <c r="K1581" s="21"/>
      <c r="L1581" s="21"/>
    </row>
    <row r="1582" spans="1:12">
      <c r="A1582" s="21"/>
      <c r="B1582" s="21"/>
      <c r="C1582" s="21"/>
      <c r="D1582" s="21"/>
      <c r="E1582" s="21"/>
      <c r="F1582" s="21"/>
      <c r="G1582" s="21"/>
      <c r="H1582" s="21"/>
      <c r="I1582" s="21"/>
      <c r="J1582" s="21"/>
      <c r="K1582" s="21"/>
      <c r="L1582" s="21"/>
    </row>
    <row r="1583" spans="1:12">
      <c r="A1583" s="21"/>
      <c r="B1583" s="21"/>
      <c r="C1583" s="21"/>
      <c r="D1583" s="21"/>
      <c r="E1583" s="21"/>
      <c r="F1583" s="21"/>
      <c r="G1583" s="21"/>
      <c r="H1583" s="21"/>
      <c r="I1583" s="21"/>
      <c r="J1583" s="21"/>
      <c r="K1583" s="21"/>
      <c r="L1583" s="21"/>
    </row>
    <row r="1584" spans="1:12">
      <c r="A1584" s="21"/>
      <c r="B1584" s="21"/>
      <c r="C1584" s="21"/>
      <c r="D1584" s="21"/>
      <c r="E1584" s="21"/>
      <c r="F1584" s="21"/>
      <c r="G1584" s="21"/>
      <c r="H1584" s="21"/>
      <c r="I1584" s="21"/>
      <c r="J1584" s="21"/>
      <c r="K1584" s="21"/>
      <c r="L1584" s="21"/>
    </row>
    <row r="1585" spans="1:12">
      <c r="A1585" s="21"/>
      <c r="B1585" s="21"/>
      <c r="C1585" s="21"/>
      <c r="D1585" s="21"/>
      <c r="E1585" s="21"/>
      <c r="F1585" s="21"/>
      <c r="G1585" s="21"/>
      <c r="H1585" s="21"/>
      <c r="I1585" s="21"/>
      <c r="J1585" s="21"/>
      <c r="K1585" s="21"/>
      <c r="L1585" s="21"/>
    </row>
    <row r="1586" spans="1:12">
      <c r="A1586" s="21"/>
      <c r="B1586" s="21"/>
      <c r="C1586" s="21"/>
      <c r="D1586" s="21"/>
      <c r="E1586" s="21"/>
      <c r="F1586" s="21"/>
      <c r="G1586" s="21"/>
      <c r="H1586" s="21"/>
      <c r="I1586" s="21"/>
      <c r="J1586" s="21"/>
      <c r="K1586" s="21"/>
      <c r="L1586" s="21"/>
    </row>
    <row r="1587" spans="1:12">
      <c r="A1587" s="21"/>
      <c r="B1587" s="21"/>
      <c r="C1587" s="21"/>
      <c r="D1587" s="21"/>
      <c r="E1587" s="21"/>
      <c r="F1587" s="21"/>
      <c r="G1587" s="21"/>
      <c r="H1587" s="21"/>
      <c r="I1587" s="21"/>
      <c r="J1587" s="21"/>
      <c r="K1587" s="21"/>
      <c r="L1587" s="21"/>
    </row>
    <row r="1588" spans="1:12">
      <c r="A1588" s="21"/>
      <c r="B1588" s="21"/>
      <c r="C1588" s="21"/>
      <c r="D1588" s="21"/>
      <c r="E1588" s="21"/>
      <c r="F1588" s="21"/>
      <c r="G1588" s="21"/>
      <c r="H1588" s="21"/>
      <c r="I1588" s="21"/>
      <c r="J1588" s="21"/>
      <c r="K1588" s="21"/>
      <c r="L1588" s="21"/>
    </row>
    <row r="1589" spans="1:12">
      <c r="A1589" s="21"/>
      <c r="B1589" s="21"/>
      <c r="C1589" s="21"/>
      <c r="D1589" s="21"/>
      <c r="E1589" s="21"/>
      <c r="F1589" s="21"/>
      <c r="G1589" s="21"/>
      <c r="H1589" s="21"/>
      <c r="I1589" s="21"/>
      <c r="J1589" s="21"/>
      <c r="K1589" s="21"/>
      <c r="L1589" s="21"/>
    </row>
    <row r="1590" spans="1:12">
      <c r="A1590" s="21"/>
      <c r="B1590" s="21"/>
      <c r="C1590" s="21"/>
      <c r="D1590" s="21"/>
      <c r="E1590" s="21"/>
      <c r="F1590" s="21"/>
      <c r="G1590" s="21"/>
      <c r="H1590" s="21"/>
      <c r="I1590" s="21"/>
      <c r="J1590" s="21"/>
      <c r="K1590" s="21"/>
      <c r="L1590" s="21"/>
    </row>
    <row r="1591" spans="1:12">
      <c r="A1591" s="21"/>
      <c r="B1591" s="21"/>
      <c r="C1591" s="21"/>
      <c r="D1591" s="21"/>
      <c r="E1591" s="21"/>
      <c r="F1591" s="21"/>
      <c r="G1591" s="21"/>
      <c r="H1591" s="21"/>
      <c r="I1591" s="21"/>
      <c r="J1591" s="21"/>
      <c r="K1591" s="21"/>
      <c r="L1591" s="21"/>
    </row>
    <row r="1592" spans="1:12">
      <c r="A1592" s="21"/>
      <c r="B1592" s="21"/>
      <c r="C1592" s="21"/>
      <c r="D1592" s="21"/>
      <c r="E1592" s="21"/>
      <c r="F1592" s="21"/>
      <c r="G1592" s="21"/>
      <c r="H1592" s="21"/>
      <c r="I1592" s="21"/>
      <c r="J1592" s="21"/>
      <c r="K1592" s="21"/>
      <c r="L1592" s="21"/>
    </row>
    <row r="1593" spans="1:12">
      <c r="A1593" s="21"/>
      <c r="B1593" s="21"/>
      <c r="C1593" s="21"/>
      <c r="D1593" s="21"/>
      <c r="E1593" s="21"/>
      <c r="F1593" s="21"/>
      <c r="G1593" s="21"/>
      <c r="H1593" s="21"/>
      <c r="I1593" s="21"/>
      <c r="J1593" s="21"/>
      <c r="K1593" s="21"/>
      <c r="L1593" s="21"/>
    </row>
    <row r="1594" spans="1:12">
      <c r="A1594" s="21"/>
      <c r="B1594" s="21"/>
      <c r="C1594" s="21"/>
      <c r="D1594" s="21"/>
      <c r="E1594" s="21"/>
      <c r="F1594" s="21"/>
      <c r="G1594" s="21"/>
      <c r="H1594" s="21"/>
      <c r="I1594" s="21"/>
      <c r="J1594" s="21"/>
      <c r="K1594" s="21"/>
      <c r="L1594" s="21"/>
    </row>
    <row r="1595" spans="1:12">
      <c r="A1595" s="21"/>
      <c r="B1595" s="21"/>
      <c r="C1595" s="21"/>
      <c r="D1595" s="21"/>
      <c r="E1595" s="21"/>
      <c r="F1595" s="21"/>
      <c r="G1595" s="21"/>
      <c r="H1595" s="21"/>
      <c r="I1595" s="21"/>
      <c r="J1595" s="21"/>
      <c r="K1595" s="21"/>
      <c r="L1595" s="21"/>
    </row>
    <row r="1596" spans="1:12">
      <c r="A1596" s="21"/>
      <c r="B1596" s="21"/>
      <c r="C1596" s="21"/>
      <c r="D1596" s="21"/>
      <c r="E1596" s="21"/>
      <c r="F1596" s="21"/>
      <c r="G1596" s="21"/>
      <c r="H1596" s="21"/>
      <c r="I1596" s="21"/>
      <c r="J1596" s="21"/>
      <c r="K1596" s="21"/>
      <c r="L1596" s="21"/>
    </row>
    <row r="1597" spans="1:12">
      <c r="A1597" s="21"/>
      <c r="B1597" s="21"/>
      <c r="C1597" s="21"/>
      <c r="D1597" s="21"/>
      <c r="E1597" s="21"/>
      <c r="F1597" s="21"/>
      <c r="G1597" s="21"/>
      <c r="H1597" s="21"/>
      <c r="I1597" s="21"/>
      <c r="J1597" s="21"/>
      <c r="K1597" s="21"/>
      <c r="L1597" s="21"/>
    </row>
    <row r="1598" spans="1:12">
      <c r="A1598" s="21"/>
      <c r="B1598" s="21"/>
      <c r="C1598" s="21"/>
      <c r="D1598" s="21"/>
      <c r="E1598" s="21"/>
      <c r="F1598" s="21"/>
      <c r="G1598" s="21"/>
      <c r="H1598" s="21"/>
      <c r="I1598" s="21"/>
      <c r="J1598" s="21"/>
      <c r="K1598" s="21"/>
      <c r="L1598" s="21"/>
    </row>
    <row r="1599" spans="1:12">
      <c r="A1599" s="21"/>
      <c r="B1599" s="21"/>
      <c r="C1599" s="21"/>
      <c r="D1599" s="21"/>
      <c r="E1599" s="21"/>
      <c r="F1599" s="21"/>
      <c r="G1599" s="21"/>
      <c r="H1599" s="21"/>
      <c r="I1599" s="21"/>
      <c r="J1599" s="21"/>
      <c r="K1599" s="21"/>
      <c r="L1599" s="21"/>
    </row>
    <row r="1600" spans="1:12">
      <c r="A1600" s="21"/>
      <c r="B1600" s="21"/>
      <c r="C1600" s="21"/>
      <c r="D1600" s="21"/>
      <c r="E1600" s="21"/>
      <c r="F1600" s="21"/>
      <c r="G1600" s="21"/>
      <c r="H1600" s="21"/>
      <c r="I1600" s="21"/>
      <c r="J1600" s="21"/>
      <c r="K1600" s="21"/>
      <c r="L1600" s="21"/>
    </row>
    <row r="1601" spans="1:12">
      <c r="A1601" s="21"/>
      <c r="B1601" s="21"/>
      <c r="C1601" s="21"/>
      <c r="D1601" s="21"/>
      <c r="E1601" s="21"/>
      <c r="F1601" s="21"/>
      <c r="G1601" s="21"/>
      <c r="H1601" s="21"/>
      <c r="I1601" s="21"/>
      <c r="J1601" s="21"/>
      <c r="K1601" s="21"/>
      <c r="L1601" s="21"/>
    </row>
    <row r="1602" spans="1:12">
      <c r="A1602" s="21"/>
      <c r="B1602" s="21"/>
      <c r="C1602" s="21"/>
      <c r="D1602" s="21"/>
      <c r="E1602" s="21"/>
      <c r="F1602" s="21"/>
      <c r="G1602" s="21"/>
      <c r="H1602" s="21"/>
      <c r="I1602" s="21"/>
      <c r="J1602" s="21"/>
      <c r="K1602" s="21"/>
      <c r="L1602" s="21"/>
    </row>
    <row r="1603" spans="1:12">
      <c r="A1603" s="21"/>
      <c r="B1603" s="21"/>
      <c r="C1603" s="21"/>
      <c r="D1603" s="21"/>
      <c r="E1603" s="21"/>
      <c r="F1603" s="21"/>
      <c r="G1603" s="21"/>
      <c r="H1603" s="21"/>
      <c r="I1603" s="21"/>
      <c r="J1603" s="21"/>
      <c r="K1603" s="21"/>
      <c r="L1603" s="21"/>
    </row>
    <row r="1604" spans="1:12">
      <c r="A1604" s="21"/>
      <c r="B1604" s="21"/>
      <c r="C1604" s="21"/>
      <c r="D1604" s="21"/>
      <c r="E1604" s="21"/>
      <c r="F1604" s="21"/>
      <c r="G1604" s="21"/>
      <c r="H1604" s="21"/>
      <c r="I1604" s="21"/>
      <c r="J1604" s="21"/>
      <c r="K1604" s="21"/>
      <c r="L1604" s="21"/>
    </row>
    <row r="1605" spans="1:12">
      <c r="A1605" s="21"/>
      <c r="B1605" s="21"/>
      <c r="C1605" s="21"/>
      <c r="D1605" s="21"/>
      <c r="E1605" s="21"/>
      <c r="F1605" s="21"/>
      <c r="G1605" s="21"/>
      <c r="H1605" s="21"/>
      <c r="I1605" s="21"/>
      <c r="J1605" s="21"/>
      <c r="K1605" s="21"/>
      <c r="L1605" s="21"/>
    </row>
    <row r="1606" spans="1:12">
      <c r="A1606" s="21"/>
      <c r="B1606" s="21"/>
      <c r="C1606" s="21"/>
      <c r="D1606" s="21"/>
      <c r="E1606" s="21"/>
      <c r="F1606" s="21"/>
      <c r="G1606" s="21"/>
      <c r="H1606" s="21"/>
      <c r="I1606" s="21"/>
      <c r="J1606" s="21"/>
      <c r="K1606" s="21"/>
      <c r="L1606" s="21"/>
    </row>
    <row r="1607" spans="1:12">
      <c r="A1607" s="21"/>
      <c r="B1607" s="21"/>
      <c r="C1607" s="21"/>
      <c r="D1607" s="21"/>
      <c r="E1607" s="21"/>
      <c r="F1607" s="21"/>
      <c r="G1607" s="21"/>
      <c r="H1607" s="21"/>
      <c r="I1607" s="21"/>
      <c r="J1607" s="21"/>
      <c r="K1607" s="21"/>
      <c r="L1607" s="21"/>
    </row>
    <row r="1608" spans="1:12">
      <c r="A1608" s="21"/>
      <c r="B1608" s="21"/>
      <c r="C1608" s="21"/>
      <c r="D1608" s="21"/>
      <c r="E1608" s="21"/>
      <c r="F1608" s="21"/>
      <c r="G1608" s="21"/>
      <c r="H1608" s="21"/>
      <c r="I1608" s="21"/>
      <c r="J1608" s="21"/>
      <c r="K1608" s="21"/>
      <c r="L1608" s="21"/>
    </row>
    <row r="1609" spans="1:12">
      <c r="A1609" s="21"/>
      <c r="B1609" s="21"/>
      <c r="C1609" s="21"/>
      <c r="D1609" s="21"/>
      <c r="E1609" s="21"/>
      <c r="F1609" s="21"/>
      <c r="G1609" s="21"/>
      <c r="H1609" s="21"/>
      <c r="I1609" s="21"/>
      <c r="J1609" s="21"/>
      <c r="K1609" s="21"/>
      <c r="L1609" s="21"/>
    </row>
    <row r="1610" spans="1:12">
      <c r="A1610" s="21"/>
      <c r="B1610" s="21"/>
      <c r="C1610" s="21"/>
      <c r="D1610" s="21"/>
      <c r="E1610" s="21"/>
      <c r="F1610" s="21"/>
      <c r="G1610" s="21"/>
      <c r="H1610" s="21"/>
      <c r="I1610" s="21"/>
      <c r="J1610" s="21"/>
      <c r="K1610" s="21"/>
      <c r="L1610" s="21"/>
    </row>
    <row r="1611" spans="1:12">
      <c r="A1611" s="21"/>
      <c r="B1611" s="21"/>
      <c r="C1611" s="21"/>
      <c r="D1611" s="21"/>
      <c r="E1611" s="21"/>
      <c r="F1611" s="21"/>
      <c r="G1611" s="21"/>
      <c r="H1611" s="21"/>
      <c r="I1611" s="21"/>
      <c r="J1611" s="21"/>
      <c r="K1611" s="21"/>
      <c r="L1611" s="21"/>
    </row>
    <row r="1612" spans="1:12">
      <c r="A1612" s="21"/>
      <c r="B1612" s="21"/>
      <c r="C1612" s="21"/>
      <c r="D1612" s="21"/>
      <c r="E1612" s="21"/>
      <c r="F1612" s="21"/>
      <c r="G1612" s="21"/>
      <c r="H1612" s="21"/>
      <c r="I1612" s="21"/>
      <c r="J1612" s="21"/>
      <c r="K1612" s="21"/>
      <c r="L1612" s="21"/>
    </row>
    <row r="1613" spans="1:12">
      <c r="A1613" s="21"/>
      <c r="B1613" s="21"/>
      <c r="C1613" s="21"/>
      <c r="D1613" s="21"/>
      <c r="E1613" s="21"/>
      <c r="F1613" s="21"/>
      <c r="G1613" s="21"/>
      <c r="H1613" s="21"/>
      <c r="I1613" s="21"/>
      <c r="J1613" s="21"/>
      <c r="K1613" s="21"/>
      <c r="L1613" s="21"/>
    </row>
    <row r="1614" spans="1:12">
      <c r="A1614" s="21"/>
      <c r="B1614" s="21"/>
      <c r="C1614" s="21"/>
      <c r="D1614" s="21"/>
      <c r="E1614" s="21"/>
      <c r="F1614" s="21"/>
      <c r="G1614" s="21"/>
      <c r="H1614" s="21"/>
      <c r="I1614" s="21"/>
      <c r="J1614" s="21"/>
      <c r="K1614" s="21"/>
      <c r="L1614" s="21"/>
    </row>
    <row r="1615" spans="1:12">
      <c r="A1615" s="21"/>
      <c r="B1615" s="21"/>
      <c r="C1615" s="21"/>
      <c r="D1615" s="21"/>
      <c r="E1615" s="21"/>
      <c r="F1615" s="21"/>
      <c r="G1615" s="21"/>
      <c r="H1615" s="21"/>
      <c r="I1615" s="21"/>
      <c r="J1615" s="21"/>
      <c r="K1615" s="21"/>
      <c r="L1615" s="21"/>
    </row>
    <row r="1616" spans="1:12">
      <c r="A1616" s="21"/>
      <c r="B1616" s="21"/>
      <c r="C1616" s="21"/>
      <c r="D1616" s="21"/>
      <c r="E1616" s="21"/>
      <c r="F1616" s="21"/>
      <c r="G1616" s="21"/>
      <c r="H1616" s="21"/>
      <c r="I1616" s="21"/>
      <c r="J1616" s="21"/>
      <c r="K1616" s="21"/>
      <c r="L1616" s="21"/>
    </row>
    <row r="1617" spans="1:12">
      <c r="A1617" s="21"/>
      <c r="B1617" s="21"/>
      <c r="C1617" s="21"/>
      <c r="D1617" s="21"/>
      <c r="E1617" s="21"/>
      <c r="F1617" s="21"/>
      <c r="G1617" s="21"/>
      <c r="H1617" s="21"/>
      <c r="I1617" s="21"/>
      <c r="J1617" s="21"/>
      <c r="K1617" s="21"/>
      <c r="L1617" s="21"/>
    </row>
    <row r="1618" spans="1:12">
      <c r="A1618" s="21"/>
      <c r="B1618" s="21"/>
      <c r="C1618" s="21"/>
      <c r="D1618" s="21"/>
      <c r="E1618" s="21"/>
      <c r="F1618" s="21"/>
      <c r="G1618" s="21"/>
      <c r="H1618" s="21"/>
      <c r="I1618" s="21"/>
      <c r="J1618" s="21"/>
      <c r="K1618" s="21"/>
      <c r="L1618" s="21"/>
    </row>
    <row r="1619" spans="1:12">
      <c r="A1619" s="21"/>
      <c r="B1619" s="21"/>
      <c r="C1619" s="21"/>
      <c r="D1619" s="21"/>
      <c r="E1619" s="21"/>
      <c r="F1619" s="21"/>
      <c r="G1619" s="21"/>
      <c r="H1619" s="21"/>
      <c r="I1619" s="21"/>
      <c r="J1619" s="21"/>
      <c r="K1619" s="21"/>
      <c r="L1619" s="21"/>
    </row>
    <row r="1620" spans="1:12">
      <c r="A1620" s="21"/>
      <c r="B1620" s="21"/>
      <c r="C1620" s="21"/>
      <c r="D1620" s="21"/>
      <c r="E1620" s="21"/>
      <c r="F1620" s="21"/>
      <c r="G1620" s="21"/>
      <c r="H1620" s="21"/>
      <c r="I1620" s="21"/>
      <c r="J1620" s="21"/>
      <c r="K1620" s="21"/>
      <c r="L1620" s="21"/>
    </row>
    <row r="1621" spans="1:12">
      <c r="A1621" s="21"/>
      <c r="B1621" s="21"/>
      <c r="C1621" s="21"/>
      <c r="D1621" s="21"/>
      <c r="E1621" s="21"/>
      <c r="F1621" s="21"/>
      <c r="G1621" s="21"/>
      <c r="H1621" s="21"/>
      <c r="I1621" s="21"/>
      <c r="J1621" s="21"/>
      <c r="K1621" s="21"/>
      <c r="L1621" s="21"/>
    </row>
    <row r="1622" spans="1:12">
      <c r="A1622" s="21"/>
      <c r="B1622" s="21"/>
      <c r="C1622" s="21"/>
      <c r="D1622" s="21"/>
      <c r="E1622" s="21"/>
      <c r="F1622" s="21"/>
      <c r="G1622" s="21"/>
      <c r="H1622" s="21"/>
      <c r="I1622" s="21"/>
      <c r="J1622" s="21"/>
      <c r="K1622" s="21"/>
      <c r="L1622" s="21"/>
    </row>
    <row r="1623" spans="1:12">
      <c r="A1623" s="21"/>
      <c r="B1623" s="21"/>
      <c r="C1623" s="21"/>
      <c r="D1623" s="21"/>
      <c r="E1623" s="21"/>
      <c r="F1623" s="21"/>
      <c r="G1623" s="21"/>
      <c r="H1623" s="21"/>
      <c r="I1623" s="21"/>
      <c r="J1623" s="21"/>
      <c r="K1623" s="21"/>
      <c r="L1623" s="21"/>
    </row>
    <row r="1624" spans="1:12">
      <c r="A1624" s="21"/>
      <c r="B1624" s="21"/>
      <c r="C1624" s="21"/>
      <c r="D1624" s="21"/>
      <c r="E1624" s="21"/>
      <c r="F1624" s="21"/>
      <c r="G1624" s="21"/>
      <c r="H1624" s="21"/>
      <c r="I1624" s="21"/>
      <c r="J1624" s="21"/>
      <c r="K1624" s="21"/>
      <c r="L1624" s="21"/>
    </row>
    <row r="1625" spans="1:12">
      <c r="A1625" s="21"/>
      <c r="B1625" s="21"/>
      <c r="C1625" s="21"/>
      <c r="D1625" s="21"/>
      <c r="E1625" s="21"/>
      <c r="F1625" s="21"/>
      <c r="G1625" s="21"/>
      <c r="H1625" s="21"/>
      <c r="I1625" s="21"/>
      <c r="J1625" s="21"/>
      <c r="K1625" s="21"/>
      <c r="L1625" s="21"/>
    </row>
    <row r="1626" spans="1:12">
      <c r="A1626" s="21"/>
      <c r="B1626" s="21"/>
      <c r="C1626" s="21"/>
      <c r="D1626" s="21"/>
      <c r="E1626" s="21"/>
      <c r="F1626" s="21"/>
      <c r="G1626" s="21"/>
      <c r="H1626" s="21"/>
      <c r="I1626" s="21"/>
      <c r="J1626" s="21"/>
      <c r="K1626" s="21"/>
      <c r="L1626" s="21"/>
    </row>
    <row r="1627" spans="1:12">
      <c r="A1627" s="21"/>
      <c r="B1627" s="21"/>
      <c r="C1627" s="21"/>
      <c r="D1627" s="21"/>
      <c r="E1627" s="21"/>
      <c r="F1627" s="21"/>
      <c r="G1627" s="21"/>
      <c r="H1627" s="21"/>
      <c r="I1627" s="21"/>
      <c r="J1627" s="21"/>
      <c r="K1627" s="21"/>
      <c r="L1627" s="21"/>
    </row>
    <row r="1628" spans="1:12">
      <c r="A1628" s="21"/>
      <c r="B1628" s="21"/>
      <c r="C1628" s="21"/>
      <c r="D1628" s="21"/>
      <c r="E1628" s="21"/>
      <c r="F1628" s="21"/>
      <c r="G1628" s="21"/>
      <c r="H1628" s="21"/>
      <c r="I1628" s="21"/>
      <c r="J1628" s="21"/>
      <c r="K1628" s="21"/>
      <c r="L1628" s="21"/>
    </row>
    <row r="1629" spans="1:12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  <c r="L1629" s="21"/>
    </row>
    <row r="1630" spans="1:12">
      <c r="A1630" s="21"/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  <c r="L1630" s="21"/>
    </row>
    <row r="1631" spans="1:12">
      <c r="A1631" s="21"/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  <c r="L1631" s="21"/>
    </row>
    <row r="1632" spans="1:12">
      <c r="A1632" s="21"/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  <c r="L1632" s="21"/>
    </row>
    <row r="1633" spans="1:12">
      <c r="A1633" s="21"/>
      <c r="B1633" s="21"/>
      <c r="C1633" s="21"/>
      <c r="D1633" s="21"/>
      <c r="E1633" s="21"/>
      <c r="F1633" s="21"/>
      <c r="G1633" s="21"/>
      <c r="H1633" s="21"/>
      <c r="I1633" s="21"/>
      <c r="J1633" s="21"/>
      <c r="K1633" s="21"/>
      <c r="L1633" s="21"/>
    </row>
    <row r="1634" spans="1:12">
      <c r="A1634" s="21"/>
      <c r="B1634" s="21"/>
      <c r="C1634" s="21"/>
      <c r="D1634" s="21"/>
      <c r="E1634" s="21"/>
      <c r="F1634" s="21"/>
      <c r="G1634" s="21"/>
      <c r="H1634" s="21"/>
      <c r="I1634" s="21"/>
      <c r="J1634" s="21"/>
      <c r="K1634" s="21"/>
      <c r="L1634" s="21"/>
    </row>
    <row r="1635" spans="1:12">
      <c r="A1635" s="21"/>
      <c r="B1635" s="21"/>
      <c r="C1635" s="21"/>
      <c r="D1635" s="21"/>
      <c r="E1635" s="21"/>
      <c r="F1635" s="21"/>
      <c r="G1635" s="21"/>
      <c r="H1635" s="21"/>
      <c r="I1635" s="21"/>
      <c r="J1635" s="21"/>
      <c r="K1635" s="21"/>
      <c r="L1635" s="21"/>
    </row>
    <row r="1636" spans="1:12">
      <c r="A1636" s="21"/>
      <c r="B1636" s="21"/>
      <c r="C1636" s="21"/>
      <c r="D1636" s="21"/>
      <c r="E1636" s="21"/>
      <c r="F1636" s="21"/>
      <c r="G1636" s="21"/>
      <c r="H1636" s="21"/>
      <c r="I1636" s="21"/>
      <c r="J1636" s="21"/>
      <c r="K1636" s="21"/>
      <c r="L1636" s="21"/>
    </row>
    <row r="1637" spans="1:12">
      <c r="A1637" s="21"/>
      <c r="B1637" s="21"/>
      <c r="C1637" s="21"/>
      <c r="D1637" s="21"/>
      <c r="E1637" s="21"/>
      <c r="F1637" s="21"/>
      <c r="G1637" s="21"/>
      <c r="H1637" s="21"/>
      <c r="I1637" s="21"/>
      <c r="J1637" s="21"/>
      <c r="K1637" s="21"/>
      <c r="L1637" s="21"/>
    </row>
    <row r="1638" spans="1:12">
      <c r="A1638" s="21"/>
      <c r="B1638" s="21"/>
      <c r="C1638" s="21"/>
      <c r="D1638" s="21"/>
      <c r="E1638" s="21"/>
      <c r="F1638" s="21"/>
      <c r="G1638" s="21"/>
      <c r="H1638" s="21"/>
      <c r="I1638" s="21"/>
      <c r="J1638" s="21"/>
      <c r="K1638" s="21"/>
      <c r="L1638" s="21"/>
    </row>
    <row r="1639" spans="1:12">
      <c r="A1639" s="21"/>
      <c r="B1639" s="21"/>
      <c r="C1639" s="21"/>
      <c r="D1639" s="21"/>
      <c r="E1639" s="21"/>
      <c r="F1639" s="21"/>
      <c r="G1639" s="21"/>
      <c r="H1639" s="21"/>
      <c r="I1639" s="21"/>
      <c r="J1639" s="21"/>
      <c r="K1639" s="21"/>
      <c r="L1639" s="21"/>
    </row>
    <row r="1640" spans="1:12">
      <c r="A1640" s="21"/>
      <c r="B1640" s="21"/>
      <c r="C1640" s="21"/>
      <c r="D1640" s="21"/>
      <c r="E1640" s="21"/>
      <c r="F1640" s="21"/>
      <c r="G1640" s="21"/>
      <c r="H1640" s="21"/>
      <c r="I1640" s="21"/>
      <c r="J1640" s="21"/>
      <c r="K1640" s="21"/>
      <c r="L1640" s="21"/>
    </row>
    <row r="1641" spans="1:12">
      <c r="A1641" s="21"/>
      <c r="B1641" s="21"/>
      <c r="C1641" s="21"/>
      <c r="D1641" s="21"/>
      <c r="E1641" s="21"/>
      <c r="F1641" s="21"/>
      <c r="G1641" s="21"/>
      <c r="H1641" s="21"/>
      <c r="I1641" s="21"/>
      <c r="J1641" s="21"/>
      <c r="K1641" s="21"/>
      <c r="L1641" s="21"/>
    </row>
    <row r="1642" spans="1:12">
      <c r="A1642" s="21"/>
      <c r="B1642" s="21"/>
      <c r="C1642" s="21"/>
      <c r="D1642" s="21"/>
      <c r="E1642" s="21"/>
      <c r="F1642" s="21"/>
      <c r="G1642" s="21"/>
      <c r="H1642" s="21"/>
      <c r="I1642" s="21"/>
      <c r="J1642" s="21"/>
      <c r="K1642" s="21"/>
      <c r="L1642" s="21"/>
    </row>
    <row r="1643" spans="1:12">
      <c r="A1643" s="21"/>
      <c r="B1643" s="21"/>
      <c r="C1643" s="21"/>
      <c r="D1643" s="21"/>
      <c r="E1643" s="21"/>
      <c r="F1643" s="21"/>
      <c r="G1643" s="21"/>
      <c r="H1643" s="21"/>
      <c r="I1643" s="21"/>
      <c r="J1643" s="21"/>
      <c r="K1643" s="21"/>
      <c r="L1643" s="21"/>
    </row>
    <row r="1644" spans="1:12">
      <c r="A1644" s="21"/>
      <c r="B1644" s="21"/>
      <c r="C1644" s="21"/>
      <c r="D1644" s="21"/>
      <c r="E1644" s="21"/>
      <c r="F1644" s="21"/>
      <c r="G1644" s="21"/>
      <c r="H1644" s="21"/>
      <c r="I1644" s="21"/>
      <c r="J1644" s="21"/>
      <c r="K1644" s="21"/>
      <c r="L1644" s="21"/>
    </row>
    <row r="1645" spans="1:12">
      <c r="A1645" s="21"/>
      <c r="B1645" s="21"/>
      <c r="C1645" s="21"/>
      <c r="D1645" s="21"/>
      <c r="E1645" s="21"/>
      <c r="F1645" s="21"/>
      <c r="G1645" s="21"/>
      <c r="H1645" s="21"/>
      <c r="I1645" s="21"/>
      <c r="J1645" s="21"/>
      <c r="K1645" s="21"/>
      <c r="L1645" s="21"/>
    </row>
    <row r="1646" spans="1:12">
      <c r="A1646" s="21"/>
      <c r="B1646" s="21"/>
      <c r="C1646" s="21"/>
      <c r="D1646" s="21"/>
      <c r="E1646" s="21"/>
      <c r="F1646" s="21"/>
      <c r="G1646" s="21"/>
      <c r="H1646" s="21"/>
      <c r="I1646" s="21"/>
      <c r="J1646" s="21"/>
      <c r="K1646" s="21"/>
      <c r="L1646" s="21"/>
    </row>
    <row r="1647" spans="1:12">
      <c r="A1647" s="21"/>
      <c r="B1647" s="21"/>
      <c r="C1647" s="21"/>
      <c r="D1647" s="21"/>
      <c r="E1647" s="21"/>
      <c r="F1647" s="21"/>
      <c r="G1647" s="21"/>
      <c r="H1647" s="21"/>
      <c r="I1647" s="21"/>
      <c r="J1647" s="21"/>
      <c r="K1647" s="21"/>
      <c r="L1647" s="21"/>
    </row>
    <row r="1648" spans="1:12">
      <c r="A1648" s="21"/>
      <c r="B1648" s="21"/>
      <c r="C1648" s="21"/>
      <c r="D1648" s="21"/>
      <c r="E1648" s="21"/>
      <c r="F1648" s="21"/>
      <c r="G1648" s="21"/>
      <c r="H1648" s="21"/>
      <c r="I1648" s="21"/>
      <c r="J1648" s="21"/>
      <c r="K1648" s="21"/>
      <c r="L1648" s="21"/>
    </row>
    <row r="1649" spans="1:12">
      <c r="A1649" s="21"/>
      <c r="B1649" s="21"/>
      <c r="C1649" s="21"/>
      <c r="D1649" s="21"/>
      <c r="E1649" s="21"/>
      <c r="F1649" s="21"/>
      <c r="G1649" s="21"/>
      <c r="H1649" s="21"/>
      <c r="I1649" s="21"/>
      <c r="J1649" s="21"/>
      <c r="K1649" s="21"/>
      <c r="L1649" s="21"/>
    </row>
    <row r="1650" spans="1:12">
      <c r="A1650" s="21"/>
      <c r="B1650" s="21"/>
      <c r="C1650" s="21"/>
      <c r="D1650" s="21"/>
      <c r="E1650" s="21"/>
      <c r="F1650" s="21"/>
      <c r="G1650" s="21"/>
      <c r="H1650" s="21"/>
      <c r="I1650" s="21"/>
      <c r="J1650" s="21"/>
      <c r="K1650" s="21"/>
      <c r="L1650" s="21"/>
    </row>
    <row r="1651" spans="1:12">
      <c r="A1651" s="21"/>
      <c r="B1651" s="21"/>
      <c r="C1651" s="21"/>
      <c r="D1651" s="21"/>
      <c r="E1651" s="21"/>
      <c r="F1651" s="21"/>
      <c r="G1651" s="21"/>
      <c r="H1651" s="21"/>
      <c r="I1651" s="21"/>
      <c r="J1651" s="21"/>
      <c r="K1651" s="21"/>
      <c r="L1651" s="21"/>
    </row>
    <row r="1652" spans="1:12">
      <c r="A1652" s="21"/>
      <c r="B1652" s="21"/>
      <c r="C1652" s="21"/>
      <c r="D1652" s="21"/>
      <c r="E1652" s="21"/>
      <c r="F1652" s="21"/>
      <c r="G1652" s="21"/>
      <c r="H1652" s="21"/>
      <c r="I1652" s="21"/>
      <c r="J1652" s="21"/>
      <c r="K1652" s="21"/>
      <c r="L1652" s="21"/>
    </row>
    <row r="1653" spans="1:12">
      <c r="A1653" s="21"/>
      <c r="B1653" s="21"/>
      <c r="C1653" s="21"/>
      <c r="D1653" s="21"/>
      <c r="E1653" s="21"/>
      <c r="F1653" s="21"/>
      <c r="G1653" s="21"/>
      <c r="H1653" s="21"/>
      <c r="I1653" s="21"/>
      <c r="J1653" s="21"/>
      <c r="K1653" s="21"/>
      <c r="L1653" s="21"/>
    </row>
    <row r="1654" spans="1:12">
      <c r="A1654" s="21"/>
      <c r="B1654" s="21"/>
      <c r="C1654" s="21"/>
      <c r="D1654" s="21"/>
      <c r="E1654" s="21"/>
      <c r="F1654" s="21"/>
      <c r="G1654" s="21"/>
      <c r="H1654" s="21"/>
      <c r="I1654" s="21"/>
      <c r="J1654" s="21"/>
      <c r="K1654" s="21"/>
      <c r="L1654" s="21"/>
    </row>
    <row r="1655" spans="1:12">
      <c r="A1655" s="21"/>
      <c r="B1655" s="21"/>
      <c r="C1655" s="21"/>
      <c r="D1655" s="21"/>
      <c r="E1655" s="21"/>
      <c r="F1655" s="21"/>
      <c r="G1655" s="21"/>
      <c r="H1655" s="21"/>
      <c r="I1655" s="21"/>
      <c r="J1655" s="21"/>
      <c r="K1655" s="21"/>
      <c r="L1655" s="21"/>
    </row>
    <row r="1656" spans="1:12">
      <c r="A1656" s="21"/>
      <c r="B1656" s="21"/>
      <c r="C1656" s="21"/>
      <c r="D1656" s="21"/>
      <c r="E1656" s="21"/>
      <c r="F1656" s="21"/>
      <c r="G1656" s="21"/>
      <c r="H1656" s="21"/>
      <c r="I1656" s="21"/>
      <c r="J1656" s="21"/>
      <c r="K1656" s="21"/>
      <c r="L1656" s="21"/>
    </row>
    <row r="1657" spans="1:12">
      <c r="A1657" s="21"/>
      <c r="B1657" s="21"/>
      <c r="C1657" s="21"/>
      <c r="D1657" s="21"/>
      <c r="E1657" s="21"/>
      <c r="F1657" s="21"/>
      <c r="G1657" s="21"/>
      <c r="H1657" s="21"/>
      <c r="I1657" s="21"/>
      <c r="J1657" s="21"/>
      <c r="K1657" s="21"/>
      <c r="L1657" s="21"/>
    </row>
    <row r="1658" spans="1:12">
      <c r="A1658" s="21"/>
      <c r="B1658" s="21"/>
      <c r="C1658" s="21"/>
      <c r="D1658" s="21"/>
      <c r="E1658" s="21"/>
      <c r="F1658" s="21"/>
      <c r="G1658" s="21"/>
      <c r="H1658" s="21"/>
      <c r="I1658" s="21"/>
      <c r="J1658" s="21"/>
      <c r="K1658" s="21"/>
      <c r="L1658" s="21"/>
    </row>
    <row r="1659" spans="1:12">
      <c r="A1659" s="21"/>
      <c r="B1659" s="21"/>
      <c r="C1659" s="21"/>
      <c r="D1659" s="21"/>
      <c r="E1659" s="21"/>
      <c r="F1659" s="21"/>
      <c r="G1659" s="21"/>
      <c r="H1659" s="21"/>
      <c r="I1659" s="21"/>
      <c r="J1659" s="21"/>
      <c r="K1659" s="21"/>
      <c r="L1659" s="21"/>
    </row>
    <row r="1660" spans="1:12">
      <c r="A1660" s="21"/>
      <c r="B1660" s="21"/>
      <c r="C1660" s="21"/>
      <c r="D1660" s="21"/>
      <c r="E1660" s="21"/>
      <c r="F1660" s="21"/>
      <c r="G1660" s="21"/>
      <c r="H1660" s="21"/>
      <c r="I1660" s="21"/>
      <c r="J1660" s="21"/>
      <c r="K1660" s="21"/>
      <c r="L1660" s="21"/>
    </row>
    <row r="1661" spans="1:12">
      <c r="A1661" s="21"/>
      <c r="B1661" s="21"/>
      <c r="C1661" s="21"/>
      <c r="D1661" s="21"/>
      <c r="E1661" s="21"/>
      <c r="F1661" s="21"/>
      <c r="G1661" s="21"/>
      <c r="H1661" s="21"/>
      <c r="I1661" s="21"/>
      <c r="J1661" s="21"/>
      <c r="K1661" s="21"/>
      <c r="L1661" s="21"/>
    </row>
    <row r="1662" spans="1:12">
      <c r="A1662" s="21"/>
      <c r="B1662" s="21"/>
      <c r="C1662" s="21"/>
      <c r="D1662" s="21"/>
      <c r="E1662" s="21"/>
      <c r="F1662" s="21"/>
      <c r="G1662" s="21"/>
      <c r="H1662" s="21"/>
      <c r="I1662" s="21"/>
      <c r="J1662" s="21"/>
      <c r="K1662" s="21"/>
      <c r="L1662" s="21"/>
    </row>
    <row r="1663" spans="1:12">
      <c r="A1663" s="21"/>
      <c r="B1663" s="21"/>
      <c r="C1663" s="21"/>
      <c r="D1663" s="21"/>
      <c r="E1663" s="21"/>
      <c r="F1663" s="21"/>
      <c r="G1663" s="21"/>
      <c r="H1663" s="21"/>
      <c r="I1663" s="21"/>
      <c r="J1663" s="21"/>
      <c r="K1663" s="21"/>
      <c r="L1663" s="21"/>
    </row>
    <row r="1664" spans="1:12">
      <c r="A1664" s="21"/>
      <c r="B1664" s="21"/>
      <c r="C1664" s="21"/>
      <c r="D1664" s="21"/>
      <c r="E1664" s="21"/>
      <c r="F1664" s="21"/>
      <c r="G1664" s="21"/>
      <c r="H1664" s="21"/>
      <c r="I1664" s="21"/>
      <c r="J1664" s="21"/>
      <c r="K1664" s="21"/>
      <c r="L1664" s="21"/>
    </row>
    <row r="1665" spans="1:12">
      <c r="A1665" s="21"/>
      <c r="B1665" s="21"/>
      <c r="C1665" s="21"/>
      <c r="D1665" s="21"/>
      <c r="E1665" s="21"/>
      <c r="F1665" s="21"/>
      <c r="G1665" s="21"/>
      <c r="H1665" s="21"/>
      <c r="I1665" s="21"/>
      <c r="J1665" s="21"/>
      <c r="K1665" s="21"/>
      <c r="L1665" s="21"/>
    </row>
    <row r="1666" spans="1:12">
      <c r="A1666" s="21"/>
      <c r="B1666" s="21"/>
      <c r="C1666" s="21"/>
      <c r="D1666" s="21"/>
      <c r="E1666" s="21"/>
      <c r="F1666" s="21"/>
      <c r="G1666" s="21"/>
      <c r="H1666" s="21"/>
      <c r="I1666" s="21"/>
      <c r="J1666" s="21"/>
      <c r="K1666" s="21"/>
      <c r="L1666" s="21"/>
    </row>
    <row r="1667" spans="1:12">
      <c r="A1667" s="21"/>
      <c r="B1667" s="21"/>
      <c r="C1667" s="21"/>
      <c r="D1667" s="21"/>
      <c r="E1667" s="21"/>
      <c r="F1667" s="21"/>
      <c r="G1667" s="21"/>
      <c r="H1667" s="21"/>
      <c r="I1667" s="21"/>
      <c r="J1667" s="21"/>
      <c r="K1667" s="21"/>
      <c r="L1667" s="21"/>
    </row>
    <row r="1668" spans="1:12">
      <c r="A1668" s="21"/>
      <c r="B1668" s="21"/>
      <c r="C1668" s="21"/>
      <c r="D1668" s="21"/>
      <c r="E1668" s="21"/>
      <c r="F1668" s="21"/>
      <c r="G1668" s="21"/>
      <c r="H1668" s="21"/>
      <c r="I1668" s="21"/>
      <c r="J1668" s="21"/>
      <c r="K1668" s="21"/>
      <c r="L1668" s="21"/>
    </row>
    <row r="1669" spans="1:12">
      <c r="A1669" s="21"/>
      <c r="B1669" s="21"/>
      <c r="C1669" s="21"/>
      <c r="D1669" s="21"/>
      <c r="E1669" s="21"/>
      <c r="F1669" s="21"/>
      <c r="G1669" s="21"/>
      <c r="H1669" s="21"/>
      <c r="I1669" s="21"/>
      <c r="J1669" s="21"/>
      <c r="K1669" s="21"/>
      <c r="L1669" s="21"/>
    </row>
    <row r="1670" spans="1:12">
      <c r="A1670" s="21"/>
      <c r="B1670" s="21"/>
      <c r="C1670" s="21"/>
      <c r="D1670" s="21"/>
      <c r="E1670" s="21"/>
      <c r="F1670" s="21"/>
      <c r="G1670" s="21"/>
      <c r="H1670" s="21"/>
      <c r="I1670" s="21"/>
      <c r="J1670" s="21"/>
      <c r="K1670" s="21"/>
      <c r="L1670" s="21"/>
    </row>
    <row r="1671" spans="1:12">
      <c r="A1671" s="21"/>
      <c r="B1671" s="21"/>
      <c r="C1671" s="21"/>
      <c r="D1671" s="21"/>
      <c r="E1671" s="21"/>
      <c r="F1671" s="21"/>
      <c r="G1671" s="21"/>
      <c r="H1671" s="21"/>
      <c r="I1671" s="21"/>
      <c r="J1671" s="21"/>
      <c r="K1671" s="21"/>
      <c r="L1671" s="21"/>
    </row>
    <row r="1672" spans="1:12">
      <c r="A1672" s="21"/>
      <c r="B1672" s="21"/>
      <c r="C1672" s="21"/>
      <c r="D1672" s="21"/>
      <c r="E1672" s="21"/>
      <c r="F1672" s="21"/>
      <c r="G1672" s="21"/>
      <c r="H1672" s="21"/>
      <c r="I1672" s="21"/>
      <c r="J1672" s="21"/>
      <c r="K1672" s="21"/>
      <c r="L1672" s="21"/>
    </row>
    <row r="1673" spans="1:12">
      <c r="A1673" s="21"/>
      <c r="B1673" s="21"/>
      <c r="C1673" s="21"/>
      <c r="D1673" s="21"/>
      <c r="E1673" s="21"/>
      <c r="F1673" s="21"/>
      <c r="G1673" s="21"/>
      <c r="H1673" s="21"/>
      <c r="I1673" s="21"/>
      <c r="J1673" s="21"/>
      <c r="K1673" s="21"/>
      <c r="L1673" s="21"/>
    </row>
    <row r="1674" spans="1:12">
      <c r="A1674" s="21"/>
      <c r="B1674" s="21"/>
      <c r="C1674" s="21"/>
      <c r="D1674" s="21"/>
      <c r="E1674" s="21"/>
      <c r="F1674" s="21"/>
      <c r="G1674" s="21"/>
      <c r="H1674" s="21"/>
      <c r="I1674" s="21"/>
      <c r="J1674" s="21"/>
      <c r="K1674" s="21"/>
      <c r="L1674" s="21"/>
    </row>
    <row r="1675" spans="1:12">
      <c r="A1675" s="21"/>
      <c r="B1675" s="21"/>
      <c r="C1675" s="21"/>
      <c r="D1675" s="21"/>
      <c r="E1675" s="21"/>
      <c r="F1675" s="21"/>
      <c r="G1675" s="21"/>
      <c r="H1675" s="21"/>
      <c r="I1675" s="21"/>
      <c r="J1675" s="21"/>
      <c r="K1675" s="21"/>
      <c r="L1675" s="21"/>
    </row>
    <row r="1676" spans="1:12">
      <c r="A1676" s="21"/>
      <c r="B1676" s="21"/>
      <c r="C1676" s="21"/>
      <c r="D1676" s="21"/>
      <c r="E1676" s="21"/>
      <c r="F1676" s="21"/>
      <c r="G1676" s="21"/>
      <c r="H1676" s="21"/>
      <c r="I1676" s="21"/>
      <c r="J1676" s="21"/>
      <c r="K1676" s="21"/>
      <c r="L1676" s="21"/>
    </row>
    <row r="1677" spans="1:12">
      <c r="A1677" s="21"/>
      <c r="B1677" s="21"/>
      <c r="C1677" s="21"/>
      <c r="D1677" s="21"/>
      <c r="E1677" s="21"/>
      <c r="F1677" s="21"/>
      <c r="G1677" s="21"/>
      <c r="H1677" s="21"/>
      <c r="I1677" s="21"/>
      <c r="J1677" s="21"/>
      <c r="K1677" s="21"/>
      <c r="L1677" s="21"/>
    </row>
    <row r="1678" spans="1:12">
      <c r="A1678" s="21"/>
      <c r="B1678" s="21"/>
      <c r="C1678" s="21"/>
      <c r="D1678" s="21"/>
      <c r="E1678" s="21"/>
      <c r="F1678" s="21"/>
      <c r="G1678" s="21"/>
      <c r="H1678" s="21"/>
      <c r="I1678" s="21"/>
      <c r="J1678" s="21"/>
      <c r="K1678" s="21"/>
      <c r="L1678" s="21"/>
    </row>
    <row r="1679" spans="1:12">
      <c r="A1679" s="21"/>
      <c r="B1679" s="21"/>
      <c r="C1679" s="21"/>
      <c r="D1679" s="21"/>
      <c r="E1679" s="21"/>
      <c r="F1679" s="21"/>
      <c r="G1679" s="21"/>
      <c r="H1679" s="21"/>
      <c r="I1679" s="21"/>
      <c r="J1679" s="21"/>
      <c r="K1679" s="21"/>
      <c r="L1679" s="21"/>
    </row>
    <row r="1680" spans="1:12">
      <c r="A1680" s="21"/>
      <c r="B1680" s="21"/>
      <c r="C1680" s="21"/>
      <c r="D1680" s="21"/>
      <c r="E1680" s="21"/>
      <c r="F1680" s="21"/>
      <c r="G1680" s="21"/>
      <c r="H1680" s="21"/>
      <c r="I1680" s="21"/>
      <c r="J1680" s="21"/>
      <c r="K1680" s="21"/>
      <c r="L1680" s="21"/>
    </row>
    <row r="1681" spans="1:12">
      <c r="A1681" s="21"/>
      <c r="B1681" s="21"/>
      <c r="C1681" s="21"/>
      <c r="D1681" s="21"/>
      <c r="E1681" s="21"/>
      <c r="F1681" s="21"/>
      <c r="G1681" s="21"/>
      <c r="H1681" s="21"/>
      <c r="I1681" s="21"/>
      <c r="J1681" s="21"/>
      <c r="K1681" s="21"/>
      <c r="L1681" s="21"/>
    </row>
    <row r="1682" spans="1:12">
      <c r="A1682" s="21"/>
      <c r="B1682" s="21"/>
      <c r="C1682" s="21"/>
      <c r="D1682" s="21"/>
      <c r="E1682" s="21"/>
      <c r="F1682" s="21"/>
      <c r="G1682" s="21"/>
      <c r="H1682" s="21"/>
      <c r="I1682" s="21"/>
      <c r="J1682" s="21"/>
      <c r="K1682" s="21"/>
      <c r="L1682" s="21"/>
    </row>
    <row r="1683" spans="1:12">
      <c r="A1683" s="21"/>
      <c r="B1683" s="21"/>
      <c r="C1683" s="21"/>
      <c r="D1683" s="21"/>
      <c r="E1683" s="21"/>
      <c r="F1683" s="21"/>
      <c r="G1683" s="21"/>
      <c r="H1683" s="21"/>
      <c r="I1683" s="21"/>
      <c r="J1683" s="21"/>
      <c r="K1683" s="21"/>
      <c r="L1683" s="21"/>
    </row>
    <row r="1684" spans="1:12">
      <c r="A1684" s="21"/>
      <c r="B1684" s="21"/>
      <c r="C1684" s="21"/>
      <c r="D1684" s="21"/>
      <c r="E1684" s="21"/>
      <c r="F1684" s="21"/>
      <c r="G1684" s="21"/>
      <c r="H1684" s="21"/>
      <c r="I1684" s="21"/>
      <c r="J1684" s="21"/>
      <c r="K1684" s="21"/>
      <c r="L1684" s="21"/>
    </row>
    <row r="1685" spans="1:12">
      <c r="A1685" s="21"/>
      <c r="B1685" s="21"/>
      <c r="C1685" s="21"/>
      <c r="D1685" s="21"/>
      <c r="E1685" s="21"/>
      <c r="F1685" s="21"/>
      <c r="G1685" s="21"/>
      <c r="H1685" s="21"/>
      <c r="I1685" s="21"/>
      <c r="J1685" s="21"/>
      <c r="K1685" s="21"/>
      <c r="L1685" s="21"/>
    </row>
    <row r="1686" spans="1:12">
      <c r="A1686" s="21"/>
      <c r="B1686" s="21"/>
      <c r="C1686" s="21"/>
      <c r="D1686" s="21"/>
      <c r="E1686" s="21"/>
      <c r="F1686" s="21"/>
      <c r="G1686" s="21"/>
      <c r="H1686" s="21"/>
      <c r="I1686" s="21"/>
      <c r="J1686" s="21"/>
      <c r="K1686" s="21"/>
      <c r="L1686" s="21"/>
    </row>
    <row r="1687" spans="1:12">
      <c r="A1687" s="21"/>
      <c r="B1687" s="21"/>
      <c r="C1687" s="21"/>
      <c r="D1687" s="21"/>
      <c r="E1687" s="21"/>
      <c r="F1687" s="21"/>
      <c r="G1687" s="21"/>
      <c r="H1687" s="21"/>
      <c r="I1687" s="21"/>
      <c r="J1687" s="21"/>
      <c r="K1687" s="21"/>
      <c r="L1687" s="21"/>
    </row>
    <row r="1688" spans="1:12">
      <c r="A1688" s="21"/>
      <c r="B1688" s="21"/>
      <c r="C1688" s="21"/>
      <c r="D1688" s="21"/>
      <c r="E1688" s="21"/>
      <c r="F1688" s="21"/>
      <c r="G1688" s="21"/>
      <c r="H1688" s="21"/>
      <c r="I1688" s="21"/>
      <c r="J1688" s="21"/>
      <c r="K1688" s="21"/>
      <c r="L1688" s="21"/>
    </row>
    <row r="1689" spans="1:12">
      <c r="A1689" s="21"/>
      <c r="B1689" s="21"/>
      <c r="C1689" s="21"/>
      <c r="D1689" s="21"/>
      <c r="E1689" s="21"/>
      <c r="F1689" s="21"/>
      <c r="G1689" s="21"/>
      <c r="H1689" s="21"/>
      <c r="I1689" s="21"/>
      <c r="J1689" s="21"/>
      <c r="K1689" s="21"/>
      <c r="L1689" s="21"/>
    </row>
    <row r="1690" spans="1:12">
      <c r="A1690" s="21"/>
      <c r="B1690" s="21"/>
      <c r="C1690" s="21"/>
      <c r="D1690" s="21"/>
      <c r="E1690" s="21"/>
      <c r="F1690" s="21"/>
      <c r="G1690" s="21"/>
      <c r="H1690" s="21"/>
      <c r="I1690" s="21"/>
      <c r="J1690" s="21"/>
      <c r="K1690" s="21"/>
      <c r="L1690" s="21"/>
    </row>
    <row r="1691" spans="1:12">
      <c r="A1691" s="21"/>
      <c r="B1691" s="21"/>
      <c r="C1691" s="21"/>
      <c r="D1691" s="21"/>
      <c r="E1691" s="21"/>
      <c r="F1691" s="21"/>
      <c r="G1691" s="21"/>
      <c r="H1691" s="21"/>
      <c r="I1691" s="21"/>
      <c r="J1691" s="21"/>
      <c r="K1691" s="21"/>
      <c r="L1691" s="21"/>
    </row>
    <row r="1692" spans="1:12">
      <c r="A1692" s="21"/>
      <c r="B1692" s="21"/>
      <c r="C1692" s="21"/>
      <c r="D1692" s="21"/>
      <c r="E1692" s="21"/>
      <c r="F1692" s="21"/>
      <c r="G1692" s="21"/>
      <c r="H1692" s="21"/>
      <c r="I1692" s="21"/>
      <c r="J1692" s="21"/>
      <c r="K1692" s="21"/>
      <c r="L1692" s="21"/>
    </row>
    <row r="1693" spans="1:12">
      <c r="A1693" s="21"/>
      <c r="B1693" s="21"/>
      <c r="C1693" s="21"/>
      <c r="D1693" s="21"/>
      <c r="E1693" s="21"/>
      <c r="F1693" s="21"/>
      <c r="G1693" s="21"/>
      <c r="H1693" s="21"/>
      <c r="I1693" s="21"/>
      <c r="J1693" s="21"/>
      <c r="K1693" s="21"/>
      <c r="L1693" s="21"/>
    </row>
    <row r="1694" spans="1:12">
      <c r="A1694" s="21"/>
      <c r="B1694" s="21"/>
      <c r="C1694" s="21"/>
      <c r="D1694" s="21"/>
      <c r="E1694" s="21"/>
      <c r="F1694" s="21"/>
      <c r="G1694" s="21"/>
      <c r="H1694" s="21"/>
      <c r="I1694" s="21"/>
      <c r="J1694" s="21"/>
      <c r="K1694" s="21"/>
      <c r="L1694" s="21"/>
    </row>
    <row r="1695" spans="1:12">
      <c r="A1695" s="21"/>
      <c r="B1695" s="21"/>
      <c r="C1695" s="21"/>
      <c r="D1695" s="21"/>
      <c r="E1695" s="21"/>
      <c r="F1695" s="21"/>
      <c r="G1695" s="21"/>
      <c r="H1695" s="21"/>
      <c r="I1695" s="21"/>
      <c r="J1695" s="21"/>
      <c r="K1695" s="21"/>
      <c r="L1695" s="21"/>
    </row>
    <row r="1696" spans="1:12">
      <c r="A1696" s="21"/>
      <c r="B1696" s="21"/>
      <c r="C1696" s="21"/>
      <c r="D1696" s="21"/>
      <c r="E1696" s="21"/>
      <c r="F1696" s="21"/>
      <c r="G1696" s="21"/>
      <c r="H1696" s="21"/>
      <c r="I1696" s="21"/>
      <c r="J1696" s="21"/>
      <c r="K1696" s="21"/>
      <c r="L1696" s="21"/>
    </row>
    <row r="1697" spans="1:12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  <c r="L1697" s="21"/>
    </row>
    <row r="1698" spans="1:12">
      <c r="A1698" s="21"/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  <c r="L1698" s="21"/>
    </row>
    <row r="1699" spans="1:12">
      <c r="A1699" s="21"/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  <c r="L1699" s="21"/>
    </row>
    <row r="1700" spans="1:12">
      <c r="A1700" s="21"/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  <c r="L1700" s="21"/>
    </row>
    <row r="1701" spans="1:12">
      <c r="A1701" s="21"/>
      <c r="B1701" s="21"/>
      <c r="C1701" s="21"/>
      <c r="D1701" s="21"/>
      <c r="E1701" s="21"/>
      <c r="F1701" s="21"/>
      <c r="G1701" s="21"/>
      <c r="H1701" s="21"/>
      <c r="I1701" s="21"/>
      <c r="J1701" s="21"/>
      <c r="K1701" s="21"/>
      <c r="L1701" s="21"/>
    </row>
    <row r="1702" spans="1:12">
      <c r="A1702" s="21"/>
      <c r="B1702" s="21"/>
      <c r="C1702" s="21"/>
      <c r="D1702" s="21"/>
      <c r="E1702" s="21"/>
      <c r="F1702" s="21"/>
      <c r="G1702" s="21"/>
      <c r="H1702" s="21"/>
      <c r="I1702" s="21"/>
      <c r="J1702" s="21"/>
      <c r="K1702" s="21"/>
      <c r="L1702" s="21"/>
    </row>
    <row r="1703" spans="1:12">
      <c r="A1703" s="21"/>
      <c r="B1703" s="21"/>
      <c r="C1703" s="21"/>
      <c r="D1703" s="21"/>
      <c r="E1703" s="21"/>
      <c r="F1703" s="21"/>
      <c r="G1703" s="21"/>
      <c r="H1703" s="21"/>
      <c r="I1703" s="21"/>
      <c r="J1703" s="21"/>
      <c r="K1703" s="21"/>
      <c r="L1703" s="21"/>
    </row>
    <row r="1704" spans="1:12">
      <c r="A1704" s="21"/>
      <c r="B1704" s="21"/>
      <c r="C1704" s="21"/>
      <c r="D1704" s="21"/>
      <c r="E1704" s="21"/>
      <c r="F1704" s="21"/>
      <c r="G1704" s="21"/>
      <c r="H1704" s="21"/>
      <c r="I1704" s="21"/>
      <c r="J1704" s="21"/>
      <c r="K1704" s="21"/>
      <c r="L1704" s="21"/>
    </row>
    <row r="1705" spans="1:12">
      <c r="A1705" s="21"/>
      <c r="B1705" s="21"/>
      <c r="C1705" s="21"/>
      <c r="D1705" s="21"/>
      <c r="E1705" s="21"/>
      <c r="F1705" s="21"/>
      <c r="G1705" s="21"/>
      <c r="H1705" s="21"/>
      <c r="I1705" s="21"/>
      <c r="J1705" s="21"/>
      <c r="K1705" s="21"/>
      <c r="L1705" s="21"/>
    </row>
    <row r="1706" spans="1:12">
      <c r="A1706" s="21"/>
      <c r="B1706" s="21"/>
      <c r="C1706" s="21"/>
      <c r="D1706" s="21"/>
      <c r="E1706" s="21"/>
      <c r="F1706" s="21"/>
      <c r="G1706" s="21"/>
      <c r="H1706" s="21"/>
      <c r="I1706" s="21"/>
      <c r="J1706" s="21"/>
      <c r="K1706" s="21"/>
      <c r="L1706" s="21"/>
    </row>
    <row r="1707" spans="1:12">
      <c r="A1707" s="21"/>
      <c r="B1707" s="21"/>
      <c r="C1707" s="21"/>
      <c r="D1707" s="21"/>
      <c r="E1707" s="21"/>
      <c r="F1707" s="21"/>
      <c r="G1707" s="21"/>
      <c r="H1707" s="21"/>
      <c r="I1707" s="21"/>
      <c r="J1707" s="21"/>
      <c r="K1707" s="21"/>
      <c r="L1707" s="21"/>
    </row>
    <row r="1708" spans="1:12">
      <c r="A1708" s="21"/>
      <c r="B1708" s="21"/>
      <c r="C1708" s="21"/>
      <c r="D1708" s="21"/>
      <c r="E1708" s="21"/>
      <c r="F1708" s="21"/>
      <c r="G1708" s="21"/>
      <c r="H1708" s="21"/>
      <c r="I1708" s="21"/>
      <c r="J1708" s="21"/>
      <c r="K1708" s="21"/>
      <c r="L1708" s="21"/>
    </row>
    <row r="1709" spans="1:12">
      <c r="A1709" s="21"/>
      <c r="B1709" s="21"/>
      <c r="C1709" s="21"/>
      <c r="D1709" s="21"/>
      <c r="E1709" s="21"/>
      <c r="F1709" s="21"/>
      <c r="G1709" s="21"/>
      <c r="H1709" s="21"/>
      <c r="I1709" s="21"/>
      <c r="J1709" s="21"/>
      <c r="K1709" s="21"/>
      <c r="L1709" s="21"/>
    </row>
    <row r="1710" spans="1:12">
      <c r="A1710" s="21"/>
      <c r="B1710" s="21"/>
      <c r="C1710" s="21"/>
      <c r="D1710" s="21"/>
      <c r="E1710" s="21"/>
      <c r="F1710" s="21"/>
      <c r="G1710" s="21"/>
      <c r="H1710" s="21"/>
      <c r="I1710" s="21"/>
      <c r="J1710" s="21"/>
      <c r="K1710" s="21"/>
      <c r="L1710" s="21"/>
    </row>
    <row r="1711" spans="1:12">
      <c r="A1711" s="21"/>
      <c r="B1711" s="21"/>
      <c r="C1711" s="21"/>
      <c r="D1711" s="21"/>
      <c r="E1711" s="21"/>
      <c r="F1711" s="21"/>
      <c r="G1711" s="21"/>
      <c r="H1711" s="21"/>
      <c r="I1711" s="21"/>
      <c r="J1711" s="21"/>
      <c r="K1711" s="21"/>
      <c r="L1711" s="21"/>
    </row>
    <row r="1712" spans="1:12">
      <c r="A1712" s="21"/>
      <c r="B1712" s="21"/>
      <c r="C1712" s="21"/>
      <c r="D1712" s="21"/>
      <c r="E1712" s="21"/>
      <c r="F1712" s="21"/>
      <c r="G1712" s="21"/>
      <c r="H1712" s="21"/>
      <c r="I1712" s="21"/>
      <c r="J1712" s="21"/>
      <c r="K1712" s="21"/>
      <c r="L1712" s="21"/>
    </row>
    <row r="1713" spans="1:12">
      <c r="A1713" s="21"/>
      <c r="B1713" s="21"/>
      <c r="C1713" s="21"/>
      <c r="D1713" s="21"/>
      <c r="E1713" s="21"/>
      <c r="F1713" s="21"/>
      <c r="G1713" s="21"/>
      <c r="H1713" s="21"/>
      <c r="I1713" s="21"/>
      <c r="J1713" s="21"/>
      <c r="K1713" s="21"/>
      <c r="L1713" s="21"/>
    </row>
    <row r="1714" spans="1:12">
      <c r="A1714" s="21"/>
      <c r="B1714" s="21"/>
      <c r="C1714" s="21"/>
      <c r="D1714" s="21"/>
      <c r="E1714" s="21"/>
      <c r="F1714" s="21"/>
      <c r="G1714" s="21"/>
      <c r="H1714" s="21"/>
      <c r="I1714" s="21"/>
      <c r="J1714" s="21"/>
      <c r="K1714" s="21"/>
      <c r="L1714" s="21"/>
    </row>
    <row r="1715" spans="1:12">
      <c r="A1715" s="21"/>
      <c r="B1715" s="21"/>
      <c r="C1715" s="21"/>
      <c r="D1715" s="21"/>
      <c r="E1715" s="21"/>
      <c r="F1715" s="21"/>
      <c r="G1715" s="21"/>
      <c r="H1715" s="21"/>
      <c r="I1715" s="21"/>
      <c r="J1715" s="21"/>
      <c r="K1715" s="21"/>
      <c r="L1715" s="21"/>
    </row>
    <row r="1716" spans="1:12">
      <c r="A1716" s="21"/>
      <c r="B1716" s="21"/>
      <c r="C1716" s="21"/>
      <c r="D1716" s="21"/>
      <c r="E1716" s="21"/>
      <c r="F1716" s="21"/>
      <c r="G1716" s="21"/>
      <c r="H1716" s="21"/>
      <c r="I1716" s="21"/>
      <c r="J1716" s="21"/>
      <c r="K1716" s="21"/>
      <c r="L1716" s="21"/>
    </row>
    <row r="1717" spans="1:12">
      <c r="A1717" s="21"/>
      <c r="B1717" s="21"/>
      <c r="C1717" s="21"/>
      <c r="D1717" s="21"/>
      <c r="E1717" s="21"/>
      <c r="F1717" s="21"/>
      <c r="G1717" s="21"/>
      <c r="H1717" s="21"/>
      <c r="I1717" s="21"/>
      <c r="J1717" s="21"/>
      <c r="K1717" s="21"/>
      <c r="L1717" s="21"/>
    </row>
    <row r="1718" spans="1:12">
      <c r="A1718" s="21"/>
      <c r="B1718" s="21"/>
      <c r="C1718" s="21"/>
      <c r="D1718" s="21"/>
      <c r="E1718" s="21"/>
      <c r="F1718" s="21"/>
      <c r="G1718" s="21"/>
      <c r="H1718" s="21"/>
      <c r="I1718" s="21"/>
      <c r="J1718" s="21"/>
      <c r="K1718" s="21"/>
      <c r="L1718" s="21"/>
    </row>
    <row r="1719" spans="1:12">
      <c r="A1719" s="21"/>
      <c r="B1719" s="21"/>
      <c r="C1719" s="21"/>
      <c r="D1719" s="21"/>
      <c r="E1719" s="21"/>
      <c r="F1719" s="21"/>
      <c r="G1719" s="21"/>
      <c r="H1719" s="21"/>
      <c r="I1719" s="21"/>
      <c r="J1719" s="21"/>
      <c r="K1719" s="21"/>
      <c r="L1719" s="21"/>
    </row>
    <row r="1720" spans="1:12">
      <c r="A1720" s="21"/>
      <c r="B1720" s="21"/>
      <c r="C1720" s="21"/>
      <c r="D1720" s="21"/>
      <c r="E1720" s="21"/>
      <c r="F1720" s="21"/>
      <c r="G1720" s="21"/>
      <c r="H1720" s="21"/>
      <c r="I1720" s="21"/>
      <c r="J1720" s="21"/>
      <c r="K1720" s="21"/>
      <c r="L1720" s="21"/>
    </row>
    <row r="1721" spans="1:12">
      <c r="A1721" s="21"/>
      <c r="B1721" s="21"/>
      <c r="C1721" s="21"/>
      <c r="D1721" s="21"/>
      <c r="E1721" s="21"/>
      <c r="F1721" s="21"/>
      <c r="G1721" s="21"/>
      <c r="H1721" s="21"/>
      <c r="I1721" s="21"/>
      <c r="J1721" s="21"/>
      <c r="K1721" s="21"/>
      <c r="L1721" s="21"/>
    </row>
    <row r="1722" spans="1:12">
      <c r="A1722" s="21"/>
      <c r="B1722" s="21"/>
      <c r="C1722" s="21"/>
      <c r="D1722" s="21"/>
      <c r="E1722" s="21"/>
      <c r="F1722" s="21"/>
      <c r="G1722" s="21"/>
      <c r="H1722" s="21"/>
      <c r="I1722" s="21"/>
      <c r="J1722" s="21"/>
      <c r="K1722" s="21"/>
      <c r="L1722" s="21"/>
    </row>
    <row r="1723" spans="1:12">
      <c r="A1723" s="21"/>
      <c r="B1723" s="21"/>
      <c r="C1723" s="21"/>
      <c r="D1723" s="21"/>
      <c r="E1723" s="21"/>
      <c r="F1723" s="21"/>
      <c r="G1723" s="21"/>
      <c r="H1723" s="21"/>
      <c r="I1723" s="21"/>
      <c r="J1723" s="21"/>
      <c r="K1723" s="21"/>
      <c r="L1723" s="21"/>
    </row>
    <row r="1724" spans="1:12">
      <c r="A1724" s="21"/>
      <c r="B1724" s="21"/>
      <c r="C1724" s="21"/>
      <c r="D1724" s="21"/>
      <c r="E1724" s="21"/>
      <c r="F1724" s="21"/>
      <c r="G1724" s="21"/>
      <c r="H1724" s="21"/>
      <c r="I1724" s="21"/>
      <c r="J1724" s="21"/>
      <c r="K1724" s="21"/>
      <c r="L1724" s="21"/>
    </row>
    <row r="1725" spans="1:12">
      <c r="A1725" s="21"/>
      <c r="B1725" s="21"/>
      <c r="C1725" s="21"/>
      <c r="D1725" s="21"/>
      <c r="E1725" s="21"/>
      <c r="F1725" s="21"/>
      <c r="G1725" s="21"/>
      <c r="H1725" s="21"/>
      <c r="I1725" s="21"/>
      <c r="J1725" s="21"/>
      <c r="K1725" s="21"/>
      <c r="L1725" s="21"/>
    </row>
    <row r="1726" spans="1:12">
      <c r="A1726" s="21"/>
      <c r="B1726" s="21"/>
      <c r="C1726" s="21"/>
      <c r="D1726" s="21"/>
      <c r="E1726" s="21"/>
      <c r="F1726" s="21"/>
      <c r="G1726" s="21"/>
      <c r="H1726" s="21"/>
      <c r="I1726" s="21"/>
      <c r="J1726" s="21"/>
      <c r="K1726" s="21"/>
      <c r="L1726" s="21"/>
    </row>
    <row r="1727" spans="1:12">
      <c r="A1727" s="21"/>
      <c r="B1727" s="21"/>
      <c r="C1727" s="21"/>
      <c r="D1727" s="21"/>
      <c r="E1727" s="21"/>
      <c r="F1727" s="21"/>
      <c r="G1727" s="21"/>
      <c r="H1727" s="21"/>
      <c r="I1727" s="21"/>
      <c r="J1727" s="21"/>
      <c r="K1727" s="21"/>
      <c r="L1727" s="21"/>
    </row>
    <row r="1728" spans="1:12">
      <c r="A1728" s="21"/>
      <c r="B1728" s="21"/>
      <c r="C1728" s="21"/>
      <c r="D1728" s="21"/>
      <c r="E1728" s="21"/>
      <c r="F1728" s="21"/>
      <c r="G1728" s="21"/>
      <c r="H1728" s="21"/>
      <c r="I1728" s="21"/>
      <c r="J1728" s="21"/>
      <c r="K1728" s="21"/>
      <c r="L1728" s="21"/>
    </row>
    <row r="1729" spans="1:12">
      <c r="A1729" s="21"/>
      <c r="B1729" s="21"/>
      <c r="C1729" s="21"/>
      <c r="D1729" s="21"/>
      <c r="E1729" s="21"/>
      <c r="F1729" s="21"/>
      <c r="G1729" s="21"/>
      <c r="H1729" s="21"/>
      <c r="I1729" s="21"/>
      <c r="J1729" s="21"/>
      <c r="K1729" s="21"/>
      <c r="L1729" s="21"/>
    </row>
    <row r="1730" spans="1:12">
      <c r="A1730" s="21"/>
      <c r="B1730" s="21"/>
      <c r="C1730" s="21"/>
      <c r="D1730" s="21"/>
      <c r="E1730" s="21"/>
      <c r="F1730" s="21"/>
      <c r="G1730" s="21"/>
      <c r="H1730" s="21"/>
      <c r="I1730" s="21"/>
      <c r="J1730" s="21"/>
      <c r="K1730" s="21"/>
      <c r="L1730" s="21"/>
    </row>
    <row r="1731" spans="1:12">
      <c r="A1731" s="21"/>
      <c r="B1731" s="21"/>
      <c r="C1731" s="21"/>
      <c r="D1731" s="21"/>
      <c r="E1731" s="21"/>
      <c r="F1731" s="21"/>
      <c r="G1731" s="21"/>
      <c r="H1731" s="21"/>
      <c r="I1731" s="21"/>
      <c r="J1731" s="21"/>
      <c r="K1731" s="21"/>
      <c r="L1731" s="21"/>
    </row>
    <row r="1732" spans="1:12">
      <c r="A1732" s="21"/>
      <c r="B1732" s="21"/>
      <c r="C1732" s="21"/>
      <c r="D1732" s="21"/>
      <c r="E1732" s="21"/>
      <c r="F1732" s="21"/>
      <c r="G1732" s="21"/>
      <c r="H1732" s="21"/>
      <c r="I1732" s="21"/>
      <c r="J1732" s="21"/>
      <c r="K1732" s="21"/>
      <c r="L1732" s="21"/>
    </row>
    <row r="1733" spans="1:12">
      <c r="A1733" s="21"/>
      <c r="B1733" s="21"/>
      <c r="C1733" s="21"/>
      <c r="D1733" s="21"/>
      <c r="E1733" s="21"/>
      <c r="F1733" s="21"/>
      <c r="G1733" s="21"/>
      <c r="H1733" s="21"/>
      <c r="I1733" s="21"/>
      <c r="J1733" s="21"/>
      <c r="K1733" s="21"/>
      <c r="L1733" s="21"/>
    </row>
    <row r="1734" spans="1:12">
      <c r="A1734" s="21"/>
      <c r="B1734" s="21"/>
      <c r="C1734" s="21"/>
      <c r="D1734" s="21"/>
      <c r="E1734" s="21"/>
      <c r="F1734" s="21"/>
      <c r="G1734" s="21"/>
      <c r="H1734" s="21"/>
      <c r="I1734" s="21"/>
      <c r="J1734" s="21"/>
      <c r="K1734" s="21"/>
      <c r="L1734" s="21"/>
    </row>
    <row r="1735" spans="1:12">
      <c r="A1735" s="21"/>
      <c r="B1735" s="21"/>
      <c r="C1735" s="21"/>
      <c r="D1735" s="21"/>
      <c r="E1735" s="21"/>
      <c r="F1735" s="21"/>
      <c r="G1735" s="21"/>
      <c r="H1735" s="21"/>
      <c r="I1735" s="21"/>
      <c r="J1735" s="21"/>
      <c r="K1735" s="21"/>
      <c r="L1735" s="21"/>
    </row>
    <row r="1736" spans="1:12">
      <c r="A1736" s="21"/>
      <c r="B1736" s="21"/>
      <c r="C1736" s="21"/>
      <c r="D1736" s="21"/>
      <c r="E1736" s="21"/>
      <c r="F1736" s="21"/>
      <c r="G1736" s="21"/>
      <c r="H1736" s="21"/>
      <c r="I1736" s="21"/>
      <c r="J1736" s="21"/>
      <c r="K1736" s="21"/>
      <c r="L1736" s="21"/>
    </row>
    <row r="1737" spans="1:12">
      <c r="A1737" s="21"/>
      <c r="B1737" s="21"/>
      <c r="C1737" s="21"/>
      <c r="D1737" s="21"/>
      <c r="E1737" s="21"/>
      <c r="F1737" s="21"/>
      <c r="G1737" s="21"/>
      <c r="H1737" s="21"/>
      <c r="I1737" s="21"/>
      <c r="J1737" s="21"/>
      <c r="K1737" s="21"/>
      <c r="L1737" s="21"/>
    </row>
    <row r="1738" spans="1:12">
      <c r="A1738" s="21"/>
      <c r="B1738" s="21"/>
      <c r="C1738" s="21"/>
      <c r="D1738" s="21"/>
      <c r="E1738" s="21"/>
      <c r="F1738" s="21"/>
      <c r="G1738" s="21"/>
      <c r="H1738" s="21"/>
      <c r="I1738" s="21"/>
      <c r="J1738" s="21"/>
      <c r="K1738" s="21"/>
      <c r="L1738" s="21"/>
    </row>
    <row r="1739" spans="1:12">
      <c r="A1739" s="21"/>
      <c r="B1739" s="21"/>
      <c r="C1739" s="21"/>
      <c r="D1739" s="21"/>
      <c r="E1739" s="21"/>
      <c r="F1739" s="21"/>
      <c r="G1739" s="21"/>
      <c r="H1739" s="21"/>
      <c r="I1739" s="21"/>
      <c r="J1739" s="21"/>
      <c r="K1739" s="21"/>
      <c r="L1739" s="21"/>
    </row>
    <row r="1740" spans="1:12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</row>
    <row r="1741" spans="1:12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</row>
    <row r="1742" spans="1:12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</row>
    <row r="1743" spans="1:12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</row>
    <row r="1744" spans="1:12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</row>
    <row r="1745" spans="1:12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</row>
    <row r="1746" spans="1:12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</row>
    <row r="1747" spans="1:12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</row>
    <row r="1748" spans="1:12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</row>
    <row r="1749" spans="1:12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</row>
    <row r="1750" spans="1:12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</row>
    <row r="1751" spans="1:12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</row>
    <row r="1752" spans="1:12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</row>
    <row r="1753" spans="1:12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</row>
    <row r="1754" spans="1:12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</row>
    <row r="1755" spans="1:12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</row>
    <row r="1756" spans="1:12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</row>
    <row r="1757" spans="1:12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</row>
    <row r="1758" spans="1:12">
      <c r="A1758" s="21"/>
      <c r="B1758" s="21"/>
      <c r="C1758" s="21"/>
      <c r="D1758" s="21"/>
      <c r="E1758" s="21"/>
      <c r="F1758" s="21"/>
      <c r="G1758" s="21"/>
      <c r="H1758" s="21"/>
      <c r="I1758" s="21"/>
      <c r="J1758" s="21"/>
      <c r="K1758" s="21"/>
      <c r="L1758" s="21"/>
    </row>
    <row r="1759" spans="1:12">
      <c r="A1759" s="21"/>
      <c r="B1759" s="21"/>
      <c r="C1759" s="21"/>
      <c r="D1759" s="21"/>
      <c r="E1759" s="21"/>
      <c r="F1759" s="21"/>
      <c r="G1759" s="21"/>
      <c r="H1759" s="21"/>
      <c r="I1759" s="21"/>
      <c r="J1759" s="21"/>
      <c r="K1759" s="21"/>
      <c r="L1759" s="21"/>
    </row>
    <row r="1760" spans="1:12">
      <c r="A1760" s="21"/>
      <c r="B1760" s="21"/>
      <c r="C1760" s="21"/>
      <c r="D1760" s="21"/>
      <c r="E1760" s="21"/>
      <c r="F1760" s="21"/>
      <c r="G1760" s="21"/>
      <c r="H1760" s="21"/>
      <c r="I1760" s="21"/>
      <c r="J1760" s="21"/>
      <c r="K1760" s="21"/>
      <c r="L1760" s="21"/>
    </row>
    <row r="1761" spans="1:12">
      <c r="A1761" s="21"/>
      <c r="B1761" s="21"/>
      <c r="C1761" s="21"/>
      <c r="D1761" s="21"/>
      <c r="E1761" s="21"/>
      <c r="F1761" s="21"/>
      <c r="G1761" s="21"/>
      <c r="H1761" s="21"/>
      <c r="I1761" s="21"/>
      <c r="J1761" s="21"/>
      <c r="K1761" s="21"/>
      <c r="L1761" s="21"/>
    </row>
    <row r="1762" spans="1:12">
      <c r="A1762" s="21"/>
      <c r="B1762" s="21"/>
      <c r="C1762" s="21"/>
      <c r="D1762" s="21"/>
      <c r="E1762" s="21"/>
      <c r="F1762" s="21"/>
      <c r="G1762" s="21"/>
      <c r="H1762" s="21"/>
      <c r="I1762" s="21"/>
      <c r="J1762" s="21"/>
      <c r="K1762" s="21"/>
      <c r="L1762" s="21"/>
    </row>
    <row r="1763" spans="1:12">
      <c r="A1763" s="21"/>
      <c r="B1763" s="21"/>
      <c r="C1763" s="21"/>
      <c r="D1763" s="21"/>
      <c r="E1763" s="21"/>
      <c r="F1763" s="21"/>
      <c r="G1763" s="21"/>
      <c r="H1763" s="21"/>
      <c r="I1763" s="21"/>
      <c r="J1763" s="21"/>
      <c r="K1763" s="21"/>
      <c r="L1763" s="21"/>
    </row>
    <row r="1764" spans="1:12">
      <c r="A1764" s="21"/>
      <c r="B1764" s="21"/>
      <c r="C1764" s="21"/>
      <c r="D1764" s="21"/>
      <c r="E1764" s="21"/>
      <c r="F1764" s="21"/>
      <c r="G1764" s="21"/>
      <c r="H1764" s="21"/>
      <c r="I1764" s="21"/>
      <c r="J1764" s="21"/>
      <c r="K1764" s="21"/>
      <c r="L1764" s="21"/>
    </row>
    <row r="1765" spans="1:12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  <c r="L1765" s="21"/>
    </row>
    <row r="1766" spans="1:12">
      <c r="A1766" s="21"/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  <c r="L1766" s="21"/>
    </row>
    <row r="1767" spans="1:12">
      <c r="A1767" s="21"/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  <c r="L1767" s="21"/>
    </row>
    <row r="1768" spans="1:12">
      <c r="A1768" s="21"/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  <c r="L1768" s="21"/>
    </row>
    <row r="1769" spans="1:12">
      <c r="A1769" s="21"/>
      <c r="B1769" s="21"/>
      <c r="C1769" s="21"/>
      <c r="D1769" s="21"/>
      <c r="E1769" s="21"/>
      <c r="F1769" s="21"/>
      <c r="G1769" s="21"/>
      <c r="H1769" s="21"/>
      <c r="I1769" s="21"/>
      <c r="J1769" s="21"/>
      <c r="K1769" s="21"/>
      <c r="L1769" s="21"/>
    </row>
    <row r="1770" spans="1:12">
      <c r="A1770" s="21"/>
      <c r="B1770" s="21"/>
      <c r="C1770" s="21"/>
      <c r="D1770" s="21"/>
      <c r="E1770" s="21"/>
      <c r="F1770" s="21"/>
      <c r="G1770" s="21"/>
      <c r="H1770" s="21"/>
      <c r="I1770" s="21"/>
      <c r="J1770" s="21"/>
      <c r="K1770" s="21"/>
      <c r="L1770" s="21"/>
    </row>
    <row r="1771" spans="1:12">
      <c r="A1771" s="21"/>
      <c r="B1771" s="21"/>
      <c r="C1771" s="21"/>
      <c r="D1771" s="21"/>
      <c r="E1771" s="21"/>
      <c r="F1771" s="21"/>
      <c r="G1771" s="21"/>
      <c r="H1771" s="21"/>
      <c r="I1771" s="21"/>
      <c r="J1771" s="21"/>
      <c r="K1771" s="21"/>
      <c r="L1771" s="21"/>
    </row>
    <row r="1772" spans="1:12">
      <c r="A1772" s="21"/>
      <c r="B1772" s="21"/>
      <c r="C1772" s="21"/>
      <c r="D1772" s="21"/>
      <c r="E1772" s="21"/>
      <c r="F1772" s="21"/>
      <c r="G1772" s="21"/>
      <c r="H1772" s="21"/>
      <c r="I1772" s="21"/>
      <c r="J1772" s="21"/>
      <c r="K1772" s="21"/>
      <c r="L1772" s="21"/>
    </row>
    <row r="1773" spans="1:12">
      <c r="A1773" s="21"/>
      <c r="B1773" s="21"/>
      <c r="C1773" s="21"/>
      <c r="D1773" s="21"/>
      <c r="E1773" s="21"/>
      <c r="F1773" s="21"/>
      <c r="G1773" s="21"/>
      <c r="H1773" s="21"/>
      <c r="I1773" s="21"/>
      <c r="J1773" s="21"/>
      <c r="K1773" s="21"/>
      <c r="L1773" s="21"/>
    </row>
    <row r="1774" spans="1:12">
      <c r="A1774" s="21"/>
      <c r="B1774" s="21"/>
      <c r="C1774" s="21"/>
      <c r="D1774" s="21"/>
      <c r="E1774" s="21"/>
      <c r="F1774" s="21"/>
      <c r="G1774" s="21"/>
      <c r="H1774" s="21"/>
      <c r="I1774" s="21"/>
      <c r="J1774" s="21"/>
      <c r="K1774" s="21"/>
      <c r="L1774" s="21"/>
    </row>
    <row r="1775" spans="1:12">
      <c r="A1775" s="21"/>
      <c r="B1775" s="21"/>
      <c r="C1775" s="21"/>
      <c r="D1775" s="21"/>
      <c r="E1775" s="21"/>
      <c r="F1775" s="21"/>
      <c r="G1775" s="21"/>
      <c r="H1775" s="21"/>
      <c r="I1775" s="21"/>
      <c r="J1775" s="21"/>
      <c r="K1775" s="21"/>
      <c r="L1775" s="21"/>
    </row>
    <row r="1776" spans="1:12">
      <c r="A1776" s="21"/>
      <c r="B1776" s="21"/>
      <c r="C1776" s="21"/>
      <c r="D1776" s="21"/>
      <c r="E1776" s="21"/>
      <c r="F1776" s="21"/>
      <c r="G1776" s="21"/>
      <c r="H1776" s="21"/>
      <c r="I1776" s="21"/>
      <c r="J1776" s="21"/>
      <c r="K1776" s="21"/>
      <c r="L1776" s="21"/>
    </row>
    <row r="1777" spans="1:12">
      <c r="A1777" s="21"/>
      <c r="B1777" s="21"/>
      <c r="C1777" s="21"/>
      <c r="D1777" s="21"/>
      <c r="E1777" s="21"/>
      <c r="F1777" s="21"/>
      <c r="G1777" s="21"/>
      <c r="H1777" s="21"/>
      <c r="I1777" s="21"/>
      <c r="J1777" s="21"/>
      <c r="K1777" s="21"/>
      <c r="L1777" s="21"/>
    </row>
    <row r="1778" spans="1:12">
      <c r="A1778" s="21"/>
      <c r="B1778" s="21"/>
      <c r="C1778" s="21"/>
      <c r="D1778" s="21"/>
      <c r="E1778" s="21"/>
      <c r="F1778" s="21"/>
      <c r="G1778" s="21"/>
      <c r="H1778" s="21"/>
      <c r="I1778" s="21"/>
      <c r="J1778" s="21"/>
      <c r="K1778" s="21"/>
      <c r="L1778" s="21"/>
    </row>
    <row r="1779" spans="1:12">
      <c r="A1779" s="21"/>
      <c r="B1779" s="21"/>
      <c r="C1779" s="21"/>
      <c r="D1779" s="21"/>
      <c r="E1779" s="21"/>
      <c r="F1779" s="21"/>
      <c r="G1779" s="21"/>
      <c r="H1779" s="21"/>
      <c r="I1779" s="21"/>
      <c r="J1779" s="21"/>
      <c r="K1779" s="21"/>
      <c r="L1779" s="21"/>
    </row>
    <row r="1780" spans="1:12">
      <c r="A1780" s="21"/>
      <c r="B1780" s="21"/>
      <c r="C1780" s="21"/>
      <c r="D1780" s="21"/>
      <c r="E1780" s="21"/>
      <c r="F1780" s="21"/>
      <c r="G1780" s="21"/>
      <c r="H1780" s="21"/>
      <c r="I1780" s="21"/>
      <c r="J1780" s="21"/>
      <c r="K1780" s="21"/>
      <c r="L1780" s="21"/>
    </row>
    <row r="1781" spans="1:12">
      <c r="A1781" s="21"/>
      <c r="B1781" s="21"/>
      <c r="C1781" s="21"/>
      <c r="D1781" s="21"/>
      <c r="E1781" s="21"/>
      <c r="F1781" s="21"/>
      <c r="G1781" s="21"/>
      <c r="H1781" s="21"/>
      <c r="I1781" s="21"/>
      <c r="J1781" s="21"/>
      <c r="K1781" s="21"/>
      <c r="L1781" s="21"/>
    </row>
    <row r="1782" spans="1:12">
      <c r="A1782" s="21"/>
      <c r="B1782" s="21"/>
      <c r="C1782" s="21"/>
      <c r="D1782" s="21"/>
      <c r="E1782" s="21"/>
      <c r="F1782" s="21"/>
      <c r="G1782" s="21"/>
      <c r="H1782" s="21"/>
      <c r="I1782" s="21"/>
      <c r="J1782" s="21"/>
      <c r="K1782" s="21"/>
      <c r="L1782" s="21"/>
    </row>
    <row r="1783" spans="1:12">
      <c r="A1783" s="21"/>
      <c r="B1783" s="21"/>
      <c r="C1783" s="21"/>
      <c r="D1783" s="21"/>
      <c r="E1783" s="21"/>
      <c r="F1783" s="21"/>
      <c r="G1783" s="21"/>
      <c r="H1783" s="21"/>
      <c r="I1783" s="21"/>
      <c r="J1783" s="21"/>
      <c r="K1783" s="21"/>
      <c r="L1783" s="21"/>
    </row>
    <row r="1784" spans="1:12">
      <c r="A1784" s="21"/>
      <c r="B1784" s="21"/>
      <c r="C1784" s="21"/>
      <c r="D1784" s="21"/>
      <c r="E1784" s="21"/>
      <c r="F1784" s="21"/>
      <c r="G1784" s="21"/>
      <c r="H1784" s="21"/>
      <c r="I1784" s="21"/>
      <c r="J1784" s="21"/>
      <c r="K1784" s="21"/>
      <c r="L1784" s="21"/>
    </row>
    <row r="1785" spans="1:12">
      <c r="A1785" s="21"/>
      <c r="B1785" s="21"/>
      <c r="C1785" s="21"/>
      <c r="D1785" s="21"/>
      <c r="E1785" s="21"/>
      <c r="F1785" s="21"/>
      <c r="G1785" s="21"/>
      <c r="H1785" s="21"/>
      <c r="I1785" s="21"/>
      <c r="J1785" s="21"/>
      <c r="K1785" s="21"/>
      <c r="L1785" s="21"/>
    </row>
    <row r="1786" spans="1:12">
      <c r="A1786" s="21"/>
      <c r="B1786" s="21"/>
      <c r="C1786" s="21"/>
      <c r="D1786" s="21"/>
      <c r="E1786" s="21"/>
      <c r="F1786" s="21"/>
      <c r="G1786" s="21"/>
      <c r="H1786" s="21"/>
      <c r="I1786" s="21"/>
      <c r="J1786" s="21"/>
      <c r="K1786" s="21"/>
      <c r="L1786" s="21"/>
    </row>
    <row r="1787" spans="1:12">
      <c r="A1787" s="21"/>
      <c r="B1787" s="21"/>
      <c r="C1787" s="21"/>
      <c r="D1787" s="21"/>
      <c r="E1787" s="21"/>
      <c r="F1787" s="21"/>
      <c r="G1787" s="21"/>
      <c r="H1787" s="21"/>
      <c r="I1787" s="21"/>
      <c r="J1787" s="21"/>
      <c r="K1787" s="21"/>
      <c r="L1787" s="21"/>
    </row>
    <row r="1788" spans="1:12">
      <c r="A1788" s="21"/>
      <c r="B1788" s="21"/>
      <c r="C1788" s="21"/>
      <c r="D1788" s="21"/>
      <c r="E1788" s="21"/>
      <c r="F1788" s="21"/>
      <c r="G1788" s="21"/>
      <c r="H1788" s="21"/>
      <c r="I1788" s="21"/>
      <c r="J1788" s="21"/>
      <c r="K1788" s="21"/>
      <c r="L1788" s="21"/>
    </row>
    <row r="1789" spans="1:12">
      <c r="A1789" s="21"/>
      <c r="B1789" s="21"/>
      <c r="C1789" s="21"/>
      <c r="D1789" s="21"/>
      <c r="E1789" s="21"/>
      <c r="F1789" s="21"/>
      <c r="G1789" s="21"/>
      <c r="H1789" s="21"/>
      <c r="I1789" s="21"/>
      <c r="J1789" s="21"/>
      <c r="K1789" s="21"/>
      <c r="L1789" s="21"/>
    </row>
    <row r="1790" spans="1:12">
      <c r="A1790" s="21"/>
      <c r="B1790" s="21"/>
      <c r="C1790" s="21"/>
      <c r="D1790" s="21"/>
      <c r="E1790" s="21"/>
      <c r="F1790" s="21"/>
      <c r="G1790" s="21"/>
      <c r="H1790" s="21"/>
      <c r="I1790" s="21"/>
      <c r="J1790" s="21"/>
      <c r="K1790" s="21"/>
      <c r="L1790" s="21"/>
    </row>
    <row r="1791" spans="1:12">
      <c r="A1791" s="21"/>
      <c r="B1791" s="21"/>
      <c r="C1791" s="21"/>
      <c r="D1791" s="21"/>
      <c r="E1791" s="21"/>
      <c r="F1791" s="21"/>
      <c r="G1791" s="21"/>
      <c r="H1791" s="21"/>
      <c r="I1791" s="21"/>
      <c r="J1791" s="21"/>
      <c r="K1791" s="21"/>
      <c r="L1791" s="21"/>
    </row>
    <row r="1792" spans="1:12">
      <c r="A1792" s="21"/>
      <c r="B1792" s="21"/>
      <c r="C1792" s="21"/>
      <c r="D1792" s="21"/>
      <c r="E1792" s="21"/>
      <c r="F1792" s="21"/>
      <c r="G1792" s="21"/>
      <c r="H1792" s="21"/>
      <c r="I1792" s="21"/>
      <c r="J1792" s="21"/>
      <c r="K1792" s="21"/>
      <c r="L1792" s="21"/>
    </row>
    <row r="1793" spans="1:12">
      <c r="A1793" s="21"/>
      <c r="B1793" s="21"/>
      <c r="C1793" s="21"/>
      <c r="D1793" s="21"/>
      <c r="E1793" s="21"/>
      <c r="F1793" s="21"/>
      <c r="G1793" s="21"/>
      <c r="H1793" s="21"/>
      <c r="I1793" s="21"/>
      <c r="J1793" s="21"/>
      <c r="K1793" s="21"/>
      <c r="L1793" s="21"/>
    </row>
    <row r="1794" spans="1:12">
      <c r="A1794" s="21"/>
      <c r="B1794" s="21"/>
      <c r="C1794" s="21"/>
      <c r="D1794" s="21"/>
      <c r="E1794" s="21"/>
      <c r="F1794" s="21"/>
      <c r="G1794" s="21"/>
      <c r="H1794" s="21"/>
      <c r="I1794" s="21"/>
      <c r="J1794" s="21"/>
      <c r="K1794" s="21"/>
      <c r="L1794" s="21"/>
    </row>
    <row r="1795" spans="1:12">
      <c r="A1795" s="21"/>
      <c r="B1795" s="21"/>
      <c r="C1795" s="21"/>
      <c r="D1795" s="21"/>
      <c r="E1795" s="21"/>
      <c r="F1795" s="21"/>
      <c r="G1795" s="21"/>
      <c r="H1795" s="21"/>
      <c r="I1795" s="21"/>
      <c r="J1795" s="21"/>
      <c r="K1795" s="21"/>
      <c r="L1795" s="21"/>
    </row>
    <row r="1796" spans="1:12">
      <c r="A1796" s="21"/>
      <c r="B1796" s="21"/>
      <c r="C1796" s="21"/>
      <c r="D1796" s="21"/>
      <c r="E1796" s="21"/>
      <c r="F1796" s="21"/>
      <c r="G1796" s="21"/>
      <c r="H1796" s="21"/>
      <c r="I1796" s="21"/>
      <c r="J1796" s="21"/>
      <c r="K1796" s="21"/>
      <c r="L1796" s="21"/>
    </row>
    <row r="1797" spans="1:12">
      <c r="A1797" s="21"/>
      <c r="B1797" s="21"/>
      <c r="C1797" s="21"/>
      <c r="D1797" s="21"/>
      <c r="E1797" s="21"/>
      <c r="F1797" s="21"/>
      <c r="G1797" s="21"/>
      <c r="H1797" s="21"/>
      <c r="I1797" s="21"/>
      <c r="J1797" s="21"/>
      <c r="K1797" s="21"/>
      <c r="L1797" s="21"/>
    </row>
    <row r="1798" spans="1:12">
      <c r="A1798" s="21"/>
      <c r="B1798" s="21"/>
      <c r="C1798" s="21"/>
      <c r="D1798" s="21"/>
      <c r="E1798" s="21"/>
      <c r="F1798" s="21"/>
      <c r="G1798" s="21"/>
      <c r="H1798" s="21"/>
      <c r="I1798" s="21"/>
      <c r="J1798" s="21"/>
      <c r="K1798" s="21"/>
      <c r="L1798" s="21"/>
    </row>
    <row r="1799" spans="1:12">
      <c r="A1799" s="21"/>
      <c r="B1799" s="21"/>
      <c r="C1799" s="21"/>
      <c r="D1799" s="21"/>
      <c r="E1799" s="21"/>
      <c r="F1799" s="21"/>
      <c r="G1799" s="21"/>
      <c r="H1799" s="21"/>
      <c r="I1799" s="21"/>
      <c r="J1799" s="21"/>
      <c r="K1799" s="21"/>
      <c r="L1799" s="21"/>
    </row>
    <row r="1800" spans="1:12">
      <c r="A1800" s="21"/>
      <c r="B1800" s="21"/>
      <c r="C1800" s="21"/>
      <c r="D1800" s="21"/>
      <c r="E1800" s="21"/>
      <c r="F1800" s="21"/>
      <c r="G1800" s="21"/>
      <c r="H1800" s="21"/>
      <c r="I1800" s="21"/>
      <c r="J1800" s="21"/>
      <c r="K1800" s="21"/>
      <c r="L1800" s="21"/>
    </row>
    <row r="1801" spans="1:12">
      <c r="A1801" s="21"/>
      <c r="B1801" s="21"/>
      <c r="C1801" s="21"/>
      <c r="D1801" s="21"/>
      <c r="E1801" s="21"/>
      <c r="F1801" s="21"/>
      <c r="G1801" s="21"/>
      <c r="H1801" s="21"/>
      <c r="I1801" s="21"/>
      <c r="J1801" s="21"/>
      <c r="K1801" s="21"/>
      <c r="L1801" s="21"/>
    </row>
    <row r="1802" spans="1:12">
      <c r="A1802" s="21"/>
      <c r="B1802" s="21"/>
      <c r="C1802" s="21"/>
      <c r="D1802" s="21"/>
      <c r="E1802" s="21"/>
      <c r="F1802" s="21"/>
      <c r="G1802" s="21"/>
      <c r="H1802" s="21"/>
      <c r="I1802" s="21"/>
      <c r="J1802" s="21"/>
      <c r="K1802" s="21"/>
      <c r="L1802" s="21"/>
    </row>
    <row r="1803" spans="1:12">
      <c r="A1803" s="21"/>
      <c r="B1803" s="21"/>
      <c r="C1803" s="21"/>
      <c r="D1803" s="21"/>
      <c r="E1803" s="21"/>
      <c r="F1803" s="21"/>
      <c r="G1803" s="21"/>
      <c r="H1803" s="21"/>
      <c r="I1803" s="21"/>
      <c r="J1803" s="21"/>
      <c r="K1803" s="21"/>
      <c r="L1803" s="21"/>
    </row>
    <row r="1804" spans="1:12">
      <c r="A1804" s="21"/>
      <c r="B1804" s="21"/>
      <c r="C1804" s="21"/>
      <c r="D1804" s="21"/>
      <c r="E1804" s="21"/>
      <c r="F1804" s="21"/>
      <c r="G1804" s="21"/>
      <c r="H1804" s="21"/>
      <c r="I1804" s="21"/>
      <c r="J1804" s="21"/>
      <c r="K1804" s="21"/>
      <c r="L1804" s="21"/>
    </row>
    <row r="1805" spans="1:12">
      <c r="A1805" s="21"/>
      <c r="B1805" s="21"/>
      <c r="C1805" s="21"/>
      <c r="D1805" s="21"/>
      <c r="E1805" s="21"/>
      <c r="F1805" s="21"/>
      <c r="G1805" s="21"/>
      <c r="H1805" s="21"/>
      <c r="I1805" s="21"/>
      <c r="J1805" s="21"/>
      <c r="K1805" s="21"/>
      <c r="L1805" s="21"/>
    </row>
    <row r="1806" spans="1:12">
      <c r="A1806" s="21"/>
      <c r="B1806" s="21"/>
      <c r="C1806" s="21"/>
      <c r="D1806" s="21"/>
      <c r="E1806" s="21"/>
      <c r="F1806" s="21"/>
      <c r="G1806" s="21"/>
      <c r="H1806" s="21"/>
      <c r="I1806" s="21"/>
      <c r="J1806" s="21"/>
      <c r="K1806" s="21"/>
      <c r="L1806" s="21"/>
    </row>
    <row r="1807" spans="1:12">
      <c r="A1807" s="21"/>
      <c r="B1807" s="21"/>
      <c r="C1807" s="21"/>
      <c r="D1807" s="21"/>
      <c r="E1807" s="21"/>
      <c r="F1807" s="21"/>
      <c r="G1807" s="21"/>
      <c r="H1807" s="21"/>
      <c r="I1807" s="21"/>
      <c r="J1807" s="21"/>
      <c r="K1807" s="21"/>
      <c r="L1807" s="21"/>
    </row>
    <row r="1808" spans="1:12">
      <c r="A1808" s="21"/>
      <c r="B1808" s="21"/>
      <c r="C1808" s="21"/>
      <c r="D1808" s="21"/>
      <c r="E1808" s="21"/>
      <c r="F1808" s="21"/>
      <c r="G1808" s="21"/>
      <c r="H1808" s="21"/>
      <c r="I1808" s="21"/>
      <c r="J1808" s="21"/>
      <c r="K1808" s="21"/>
      <c r="L1808" s="21"/>
    </row>
    <row r="1809" spans="1:12">
      <c r="A1809" s="21"/>
      <c r="B1809" s="21"/>
      <c r="C1809" s="21"/>
      <c r="D1809" s="21"/>
      <c r="E1809" s="21"/>
      <c r="F1809" s="21"/>
      <c r="G1809" s="21"/>
      <c r="H1809" s="21"/>
      <c r="I1809" s="21"/>
      <c r="J1809" s="21"/>
      <c r="K1809" s="21"/>
      <c r="L1809" s="21"/>
    </row>
    <row r="1810" spans="1:12">
      <c r="A1810" s="21"/>
      <c r="B1810" s="21"/>
      <c r="C1810" s="21"/>
      <c r="D1810" s="21"/>
      <c r="E1810" s="21"/>
      <c r="F1810" s="21"/>
      <c r="G1810" s="21"/>
      <c r="H1810" s="21"/>
      <c r="I1810" s="21"/>
      <c r="J1810" s="21"/>
      <c r="K1810" s="21"/>
      <c r="L1810" s="21"/>
    </row>
    <row r="1811" spans="1:12">
      <c r="A1811" s="21"/>
      <c r="B1811" s="21"/>
      <c r="C1811" s="21"/>
      <c r="D1811" s="21"/>
      <c r="E1811" s="21"/>
      <c r="F1811" s="21"/>
      <c r="G1811" s="21"/>
      <c r="H1811" s="21"/>
      <c r="I1811" s="21"/>
      <c r="J1811" s="21"/>
      <c r="K1811" s="21"/>
      <c r="L1811" s="21"/>
    </row>
    <row r="1812" spans="1:12">
      <c r="A1812" s="21"/>
      <c r="B1812" s="21"/>
      <c r="C1812" s="21"/>
      <c r="D1812" s="21"/>
      <c r="E1812" s="21"/>
      <c r="F1812" s="21"/>
      <c r="G1812" s="21"/>
      <c r="H1812" s="21"/>
      <c r="I1812" s="21"/>
      <c r="J1812" s="21"/>
      <c r="K1812" s="21"/>
      <c r="L1812" s="21"/>
    </row>
    <row r="1813" spans="1:12">
      <c r="A1813" s="21"/>
      <c r="B1813" s="21"/>
      <c r="C1813" s="21"/>
      <c r="D1813" s="21"/>
      <c r="E1813" s="21"/>
      <c r="F1813" s="21"/>
      <c r="G1813" s="21"/>
      <c r="H1813" s="21"/>
      <c r="I1813" s="21"/>
      <c r="J1813" s="21"/>
      <c r="K1813" s="21"/>
      <c r="L1813" s="21"/>
    </row>
    <row r="1814" spans="1:12">
      <c r="A1814" s="21"/>
      <c r="B1814" s="21"/>
      <c r="C1814" s="21"/>
      <c r="D1814" s="21"/>
      <c r="E1814" s="21"/>
      <c r="F1814" s="21"/>
      <c r="G1814" s="21"/>
      <c r="H1814" s="21"/>
      <c r="I1814" s="21"/>
      <c r="J1814" s="21"/>
      <c r="K1814" s="21"/>
      <c r="L1814" s="21"/>
    </row>
    <row r="1815" spans="1:12">
      <c r="A1815" s="21"/>
      <c r="B1815" s="21"/>
      <c r="C1815" s="21"/>
      <c r="D1815" s="21"/>
      <c r="E1815" s="21"/>
      <c r="F1815" s="21"/>
      <c r="G1815" s="21"/>
      <c r="H1815" s="21"/>
      <c r="I1815" s="21"/>
      <c r="J1815" s="21"/>
      <c r="K1815" s="21"/>
      <c r="L1815" s="21"/>
    </row>
    <row r="1816" spans="1:12">
      <c r="A1816" s="21"/>
      <c r="B1816" s="21"/>
      <c r="C1816" s="21"/>
      <c r="D1816" s="21"/>
      <c r="E1816" s="21"/>
      <c r="F1816" s="21"/>
      <c r="G1816" s="21"/>
      <c r="H1816" s="21"/>
      <c r="I1816" s="21"/>
      <c r="J1816" s="21"/>
      <c r="K1816" s="21"/>
      <c r="L1816" s="21"/>
    </row>
    <row r="1817" spans="1:12">
      <c r="A1817" s="21"/>
      <c r="B1817" s="21"/>
      <c r="C1817" s="21"/>
      <c r="D1817" s="21"/>
      <c r="E1817" s="21"/>
      <c r="F1817" s="21"/>
      <c r="G1817" s="21"/>
      <c r="H1817" s="21"/>
      <c r="I1817" s="21"/>
      <c r="J1817" s="21"/>
      <c r="K1817" s="21"/>
      <c r="L1817" s="21"/>
    </row>
    <row r="1818" spans="1:12">
      <c r="A1818" s="21"/>
      <c r="B1818" s="21"/>
      <c r="C1818" s="21"/>
      <c r="D1818" s="21"/>
      <c r="E1818" s="21"/>
      <c r="F1818" s="21"/>
      <c r="G1818" s="21"/>
      <c r="H1818" s="21"/>
      <c r="I1818" s="21"/>
      <c r="J1818" s="21"/>
      <c r="K1818" s="21"/>
      <c r="L1818" s="21"/>
    </row>
    <row r="1819" spans="1:12">
      <c r="A1819" s="21"/>
      <c r="B1819" s="21"/>
      <c r="C1819" s="21"/>
      <c r="D1819" s="21"/>
      <c r="E1819" s="21"/>
      <c r="F1819" s="21"/>
      <c r="G1819" s="21"/>
      <c r="H1819" s="21"/>
      <c r="I1819" s="21"/>
      <c r="J1819" s="21"/>
      <c r="K1819" s="21"/>
      <c r="L1819" s="21"/>
    </row>
    <row r="1820" spans="1:12">
      <c r="A1820" s="21"/>
      <c r="B1820" s="21"/>
      <c r="C1820" s="21"/>
      <c r="D1820" s="21"/>
      <c r="E1820" s="21"/>
      <c r="F1820" s="21"/>
      <c r="G1820" s="21"/>
      <c r="H1820" s="21"/>
      <c r="I1820" s="21"/>
      <c r="J1820" s="21"/>
      <c r="K1820" s="21"/>
      <c r="L1820" s="21"/>
    </row>
    <row r="1821" spans="1:12">
      <c r="A1821" s="21"/>
      <c r="B1821" s="21"/>
      <c r="C1821" s="21"/>
      <c r="D1821" s="21"/>
      <c r="E1821" s="21"/>
      <c r="F1821" s="21"/>
      <c r="G1821" s="21"/>
      <c r="H1821" s="21"/>
      <c r="I1821" s="21"/>
      <c r="J1821" s="21"/>
      <c r="K1821" s="21"/>
      <c r="L1821" s="21"/>
    </row>
    <row r="1822" spans="1:12">
      <c r="A1822" s="21"/>
      <c r="B1822" s="21"/>
      <c r="C1822" s="21"/>
      <c r="D1822" s="21"/>
      <c r="E1822" s="21"/>
      <c r="F1822" s="21"/>
      <c r="G1822" s="21"/>
      <c r="H1822" s="21"/>
      <c r="I1822" s="21"/>
      <c r="J1822" s="21"/>
      <c r="K1822" s="21"/>
      <c r="L1822" s="21"/>
    </row>
    <row r="1823" spans="1:12">
      <c r="A1823" s="21"/>
      <c r="B1823" s="21"/>
      <c r="C1823" s="21"/>
      <c r="D1823" s="21"/>
      <c r="E1823" s="21"/>
      <c r="F1823" s="21"/>
      <c r="G1823" s="21"/>
      <c r="H1823" s="21"/>
      <c r="I1823" s="21"/>
      <c r="J1823" s="21"/>
      <c r="K1823" s="21"/>
      <c r="L1823" s="21"/>
    </row>
    <row r="1824" spans="1:12">
      <c r="A1824" s="21"/>
      <c r="B1824" s="21"/>
      <c r="C1824" s="21"/>
      <c r="D1824" s="21"/>
      <c r="E1824" s="21"/>
      <c r="F1824" s="21"/>
      <c r="G1824" s="21"/>
      <c r="H1824" s="21"/>
      <c r="I1824" s="21"/>
      <c r="J1824" s="21"/>
      <c r="K1824" s="21"/>
      <c r="L1824" s="21"/>
    </row>
    <row r="1825" spans="1:12">
      <c r="A1825" s="21"/>
      <c r="B1825" s="21"/>
      <c r="C1825" s="21"/>
      <c r="D1825" s="21"/>
      <c r="E1825" s="21"/>
      <c r="F1825" s="21"/>
      <c r="G1825" s="21"/>
      <c r="H1825" s="21"/>
      <c r="I1825" s="21"/>
      <c r="J1825" s="21"/>
      <c r="K1825" s="21"/>
      <c r="L1825" s="21"/>
    </row>
    <row r="1826" spans="1:12">
      <c r="A1826" s="21"/>
      <c r="B1826" s="21"/>
      <c r="C1826" s="21"/>
      <c r="D1826" s="21"/>
      <c r="E1826" s="21"/>
      <c r="F1826" s="21"/>
      <c r="G1826" s="21"/>
      <c r="H1826" s="21"/>
      <c r="I1826" s="21"/>
      <c r="J1826" s="21"/>
      <c r="K1826" s="21"/>
      <c r="L1826" s="21"/>
    </row>
    <row r="1827" spans="1:12">
      <c r="A1827" s="21"/>
      <c r="B1827" s="21"/>
      <c r="C1827" s="21"/>
      <c r="D1827" s="21"/>
      <c r="E1827" s="21"/>
      <c r="F1827" s="21"/>
      <c r="G1827" s="21"/>
      <c r="H1827" s="21"/>
      <c r="I1827" s="21"/>
      <c r="J1827" s="21"/>
      <c r="K1827" s="21"/>
      <c r="L1827" s="21"/>
    </row>
    <row r="1828" spans="1:12">
      <c r="A1828" s="21"/>
      <c r="B1828" s="21"/>
      <c r="C1828" s="21"/>
      <c r="D1828" s="21"/>
      <c r="E1828" s="21"/>
      <c r="F1828" s="21"/>
      <c r="G1828" s="21"/>
      <c r="H1828" s="21"/>
      <c r="I1828" s="21"/>
      <c r="J1828" s="21"/>
      <c r="K1828" s="21"/>
      <c r="L1828" s="21"/>
    </row>
    <row r="1829" spans="1:12">
      <c r="A1829" s="21"/>
      <c r="B1829" s="21"/>
      <c r="C1829" s="21"/>
      <c r="D1829" s="21"/>
      <c r="E1829" s="21"/>
      <c r="F1829" s="21"/>
      <c r="G1829" s="21"/>
      <c r="H1829" s="21"/>
      <c r="I1829" s="21"/>
      <c r="J1829" s="21"/>
      <c r="K1829" s="21"/>
      <c r="L1829" s="21"/>
    </row>
    <row r="1830" spans="1:12">
      <c r="A1830" s="21"/>
      <c r="B1830" s="21"/>
      <c r="C1830" s="21"/>
      <c r="D1830" s="21"/>
      <c r="E1830" s="21"/>
      <c r="F1830" s="21"/>
      <c r="G1830" s="21"/>
      <c r="H1830" s="21"/>
      <c r="I1830" s="21"/>
      <c r="J1830" s="21"/>
      <c r="K1830" s="21"/>
      <c r="L1830" s="21"/>
    </row>
    <row r="1831" spans="1:12">
      <c r="A1831" s="21"/>
      <c r="B1831" s="21"/>
      <c r="C1831" s="21"/>
      <c r="D1831" s="21"/>
      <c r="E1831" s="21"/>
      <c r="F1831" s="21"/>
      <c r="G1831" s="21"/>
      <c r="H1831" s="21"/>
      <c r="I1831" s="21"/>
      <c r="J1831" s="21"/>
      <c r="K1831" s="21"/>
      <c r="L1831" s="21"/>
    </row>
    <row r="1832" spans="1:12">
      <c r="A1832" s="21"/>
      <c r="B1832" s="21"/>
      <c r="C1832" s="21"/>
      <c r="D1832" s="21"/>
      <c r="E1832" s="21"/>
      <c r="F1832" s="21"/>
      <c r="G1832" s="21"/>
      <c r="H1832" s="21"/>
      <c r="I1832" s="21"/>
      <c r="J1832" s="21"/>
      <c r="K1832" s="21"/>
      <c r="L1832" s="21"/>
    </row>
    <row r="1833" spans="1:12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  <c r="L1833" s="21"/>
    </row>
    <row r="1834" spans="1:12">
      <c r="A1834" s="21"/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  <c r="L1834" s="21"/>
    </row>
    <row r="1835" spans="1:12">
      <c r="A1835" s="21"/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  <c r="L1835" s="21"/>
    </row>
    <row r="1836" spans="1:12">
      <c r="A1836" s="21"/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  <c r="L1836" s="21"/>
    </row>
    <row r="1837" spans="1:12">
      <c r="A1837" s="21"/>
      <c r="B1837" s="21"/>
      <c r="C1837" s="21"/>
      <c r="D1837" s="21"/>
      <c r="E1837" s="21"/>
      <c r="F1837" s="21"/>
      <c r="G1837" s="21"/>
      <c r="H1837" s="21"/>
      <c r="I1837" s="21"/>
      <c r="J1837" s="21"/>
      <c r="K1837" s="21"/>
      <c r="L1837" s="21"/>
    </row>
    <row r="1838" spans="1:12">
      <c r="A1838" s="21"/>
      <c r="B1838" s="21"/>
      <c r="C1838" s="21"/>
      <c r="D1838" s="21"/>
      <c r="E1838" s="21"/>
      <c r="F1838" s="21"/>
      <c r="G1838" s="21"/>
      <c r="H1838" s="21"/>
      <c r="I1838" s="21"/>
      <c r="J1838" s="21"/>
      <c r="K1838" s="21"/>
      <c r="L1838" s="21"/>
    </row>
    <row r="1839" spans="1:12">
      <c r="A1839" s="21"/>
      <c r="B1839" s="21"/>
      <c r="C1839" s="21"/>
      <c r="D1839" s="21"/>
      <c r="E1839" s="21"/>
      <c r="F1839" s="21"/>
      <c r="G1839" s="21"/>
      <c r="H1839" s="21"/>
      <c r="I1839" s="21"/>
      <c r="J1839" s="21"/>
      <c r="K1839" s="21"/>
      <c r="L1839" s="21"/>
    </row>
    <row r="1840" spans="1:12">
      <c r="A1840" s="21"/>
      <c r="B1840" s="21"/>
      <c r="C1840" s="21"/>
      <c r="D1840" s="21"/>
      <c r="E1840" s="21"/>
      <c r="F1840" s="21"/>
      <c r="G1840" s="21"/>
      <c r="H1840" s="21"/>
      <c r="I1840" s="21"/>
      <c r="J1840" s="21"/>
      <c r="K1840" s="21"/>
      <c r="L1840" s="21"/>
    </row>
    <row r="1841" spans="1:12">
      <c r="A1841" s="21"/>
      <c r="B1841" s="21"/>
      <c r="C1841" s="21"/>
      <c r="D1841" s="21"/>
      <c r="E1841" s="21"/>
      <c r="F1841" s="21"/>
      <c r="G1841" s="21"/>
      <c r="H1841" s="21"/>
      <c r="I1841" s="21"/>
      <c r="J1841" s="21"/>
      <c r="K1841" s="21"/>
      <c r="L1841" s="21"/>
    </row>
    <row r="1842" spans="1:12">
      <c r="A1842" s="21"/>
      <c r="B1842" s="21"/>
      <c r="C1842" s="21"/>
      <c r="D1842" s="21"/>
      <c r="E1842" s="21"/>
      <c r="F1842" s="21"/>
      <c r="G1842" s="21"/>
      <c r="H1842" s="21"/>
      <c r="I1842" s="21"/>
      <c r="J1842" s="21"/>
      <c r="K1842" s="21"/>
      <c r="L1842" s="21"/>
    </row>
    <row r="1843" spans="1:12">
      <c r="A1843" s="21"/>
      <c r="B1843" s="21"/>
      <c r="C1843" s="21"/>
      <c r="D1843" s="21"/>
      <c r="E1843" s="21"/>
      <c r="F1843" s="21"/>
      <c r="G1843" s="21"/>
      <c r="H1843" s="21"/>
      <c r="I1843" s="21"/>
      <c r="J1843" s="21"/>
      <c r="K1843" s="21"/>
      <c r="L1843" s="21"/>
    </row>
    <row r="1844" spans="1:12">
      <c r="A1844" s="21"/>
      <c r="B1844" s="21"/>
      <c r="C1844" s="21"/>
      <c r="D1844" s="21"/>
      <c r="E1844" s="21"/>
      <c r="F1844" s="21"/>
      <c r="G1844" s="21"/>
      <c r="H1844" s="21"/>
      <c r="I1844" s="21"/>
      <c r="J1844" s="21"/>
      <c r="K1844" s="21"/>
      <c r="L1844" s="21"/>
    </row>
    <row r="1845" spans="1:12">
      <c r="A1845" s="21"/>
      <c r="B1845" s="21"/>
      <c r="C1845" s="21"/>
      <c r="D1845" s="21"/>
      <c r="E1845" s="21"/>
      <c r="F1845" s="21"/>
      <c r="G1845" s="21"/>
      <c r="H1845" s="21"/>
      <c r="I1845" s="21"/>
      <c r="J1845" s="21"/>
      <c r="K1845" s="21"/>
      <c r="L1845" s="21"/>
    </row>
    <row r="1846" spans="1:12">
      <c r="A1846" s="21"/>
      <c r="B1846" s="21"/>
      <c r="C1846" s="21"/>
      <c r="D1846" s="21"/>
      <c r="E1846" s="21"/>
      <c r="F1846" s="21"/>
      <c r="G1846" s="21"/>
      <c r="H1846" s="21"/>
      <c r="I1846" s="21"/>
      <c r="J1846" s="21"/>
      <c r="K1846" s="21"/>
      <c r="L1846" s="21"/>
    </row>
    <row r="1847" spans="1:12">
      <c r="A1847" s="21"/>
      <c r="B1847" s="21"/>
      <c r="C1847" s="21"/>
      <c r="D1847" s="21"/>
      <c r="E1847" s="21"/>
      <c r="F1847" s="21"/>
      <c r="G1847" s="21"/>
      <c r="H1847" s="21"/>
      <c r="I1847" s="21"/>
      <c r="J1847" s="21"/>
      <c r="K1847" s="21"/>
      <c r="L1847" s="21"/>
    </row>
    <row r="1848" spans="1:12">
      <c r="A1848" s="21"/>
      <c r="B1848" s="21"/>
      <c r="C1848" s="21"/>
      <c r="D1848" s="21"/>
      <c r="E1848" s="21"/>
      <c r="F1848" s="21"/>
      <c r="G1848" s="21"/>
      <c r="H1848" s="21"/>
      <c r="I1848" s="21"/>
      <c r="J1848" s="21"/>
      <c r="K1848" s="21"/>
      <c r="L1848" s="21"/>
    </row>
    <row r="1849" spans="1:12">
      <c r="A1849" s="21"/>
      <c r="B1849" s="21"/>
      <c r="C1849" s="21"/>
      <c r="D1849" s="21"/>
      <c r="E1849" s="21"/>
      <c r="F1849" s="21"/>
      <c r="G1849" s="21"/>
      <c r="H1849" s="21"/>
      <c r="I1849" s="21"/>
      <c r="J1849" s="21"/>
      <c r="K1849" s="21"/>
      <c r="L1849" s="21"/>
    </row>
    <row r="1850" spans="1:12">
      <c r="A1850" s="21"/>
      <c r="B1850" s="21"/>
      <c r="C1850" s="21"/>
      <c r="D1850" s="21"/>
      <c r="E1850" s="21"/>
      <c r="F1850" s="21"/>
      <c r="G1850" s="21"/>
      <c r="H1850" s="21"/>
      <c r="I1850" s="21"/>
      <c r="J1850" s="21"/>
      <c r="K1850" s="21"/>
      <c r="L1850" s="21"/>
    </row>
    <row r="1851" spans="1:12">
      <c r="A1851" s="21"/>
      <c r="B1851" s="21"/>
      <c r="C1851" s="21"/>
      <c r="D1851" s="21"/>
      <c r="E1851" s="21"/>
      <c r="F1851" s="21"/>
      <c r="G1851" s="21"/>
      <c r="H1851" s="21"/>
      <c r="I1851" s="21"/>
      <c r="J1851" s="21"/>
      <c r="K1851" s="21"/>
      <c r="L1851" s="21"/>
    </row>
    <row r="1852" spans="1:12">
      <c r="A1852" s="21"/>
      <c r="B1852" s="21"/>
      <c r="C1852" s="21"/>
      <c r="D1852" s="21"/>
      <c r="E1852" s="21"/>
      <c r="F1852" s="21"/>
      <c r="G1852" s="21"/>
      <c r="H1852" s="21"/>
      <c r="I1852" s="21"/>
      <c r="J1852" s="21"/>
      <c r="K1852" s="21"/>
      <c r="L1852" s="21"/>
    </row>
    <row r="1853" spans="1:12">
      <c r="A1853" s="21"/>
      <c r="B1853" s="21"/>
      <c r="C1853" s="21"/>
      <c r="D1853" s="21"/>
      <c r="E1853" s="21"/>
      <c r="F1853" s="21"/>
      <c r="G1853" s="21"/>
      <c r="H1853" s="21"/>
      <c r="I1853" s="21"/>
      <c r="J1853" s="21"/>
      <c r="K1853" s="21"/>
      <c r="L1853" s="21"/>
    </row>
    <row r="1854" spans="1:12">
      <c r="A1854" s="21"/>
      <c r="B1854" s="21"/>
      <c r="C1854" s="21"/>
      <c r="D1854" s="21"/>
      <c r="E1854" s="21"/>
      <c r="F1854" s="21"/>
      <c r="G1854" s="21"/>
      <c r="H1854" s="21"/>
      <c r="I1854" s="21"/>
      <c r="J1854" s="21"/>
      <c r="K1854" s="21"/>
      <c r="L1854" s="21"/>
    </row>
    <row r="1855" spans="1:12">
      <c r="A1855" s="21"/>
      <c r="B1855" s="21"/>
      <c r="C1855" s="21"/>
      <c r="D1855" s="21"/>
      <c r="E1855" s="21"/>
      <c r="F1855" s="21"/>
      <c r="G1855" s="21"/>
      <c r="H1855" s="21"/>
      <c r="I1855" s="21"/>
      <c r="J1855" s="21"/>
      <c r="K1855" s="21"/>
      <c r="L1855" s="21"/>
    </row>
    <row r="1856" spans="1:12">
      <c r="A1856" s="21"/>
      <c r="B1856" s="21"/>
      <c r="C1856" s="21"/>
      <c r="D1856" s="21"/>
      <c r="E1856" s="21"/>
      <c r="F1856" s="21"/>
      <c r="G1856" s="21"/>
      <c r="H1856" s="21"/>
      <c r="I1856" s="21"/>
      <c r="J1856" s="21"/>
      <c r="K1856" s="21"/>
      <c r="L1856" s="21"/>
    </row>
    <row r="1857" spans="1:12">
      <c r="A1857" s="21"/>
      <c r="B1857" s="21"/>
      <c r="C1857" s="21"/>
      <c r="D1857" s="21"/>
      <c r="E1857" s="21"/>
      <c r="F1857" s="21"/>
      <c r="G1857" s="21"/>
      <c r="H1857" s="21"/>
      <c r="I1857" s="21"/>
      <c r="J1857" s="21"/>
      <c r="K1857" s="21"/>
      <c r="L1857" s="21"/>
    </row>
    <row r="1858" spans="1:12">
      <c r="A1858" s="21"/>
      <c r="B1858" s="21"/>
      <c r="C1858" s="21"/>
      <c r="D1858" s="21"/>
      <c r="E1858" s="21"/>
      <c r="F1858" s="21"/>
      <c r="G1858" s="21"/>
      <c r="H1858" s="21"/>
      <c r="I1858" s="21"/>
      <c r="J1858" s="21"/>
      <c r="K1858" s="21"/>
      <c r="L1858" s="21"/>
    </row>
    <row r="1859" spans="1:12">
      <c r="A1859" s="21"/>
      <c r="B1859" s="21"/>
      <c r="C1859" s="21"/>
      <c r="D1859" s="21"/>
      <c r="E1859" s="21"/>
      <c r="F1859" s="21"/>
      <c r="G1859" s="21"/>
      <c r="H1859" s="21"/>
      <c r="I1859" s="21"/>
      <c r="J1859" s="21"/>
      <c r="K1859" s="21"/>
      <c r="L1859" s="21"/>
    </row>
    <row r="1860" spans="1:12">
      <c r="A1860" s="21"/>
      <c r="B1860" s="21"/>
      <c r="C1860" s="21"/>
      <c r="D1860" s="21"/>
      <c r="E1860" s="21"/>
      <c r="F1860" s="21"/>
      <c r="G1860" s="21"/>
      <c r="H1860" s="21"/>
      <c r="I1860" s="21"/>
      <c r="J1860" s="21"/>
      <c r="K1860" s="21"/>
      <c r="L1860" s="21"/>
    </row>
    <row r="1861" spans="1:12">
      <c r="A1861" s="21"/>
      <c r="B1861" s="21"/>
      <c r="C1861" s="21"/>
      <c r="D1861" s="21"/>
      <c r="E1861" s="21"/>
      <c r="F1861" s="21"/>
      <c r="G1861" s="21"/>
      <c r="H1861" s="21"/>
      <c r="I1861" s="21"/>
      <c r="J1861" s="21"/>
      <c r="K1861" s="21"/>
      <c r="L1861" s="21"/>
    </row>
    <row r="1862" spans="1:12">
      <c r="A1862" s="21"/>
      <c r="B1862" s="21"/>
      <c r="C1862" s="21"/>
      <c r="D1862" s="21"/>
      <c r="E1862" s="21"/>
      <c r="F1862" s="21"/>
      <c r="G1862" s="21"/>
      <c r="H1862" s="21"/>
      <c r="I1862" s="21"/>
      <c r="J1862" s="21"/>
      <c r="K1862" s="21"/>
      <c r="L1862" s="21"/>
    </row>
    <row r="1863" spans="1:12">
      <c r="A1863" s="21"/>
      <c r="B1863" s="21"/>
      <c r="C1863" s="21"/>
      <c r="D1863" s="21"/>
      <c r="E1863" s="21"/>
      <c r="F1863" s="21"/>
      <c r="G1863" s="21"/>
      <c r="H1863" s="21"/>
      <c r="I1863" s="21"/>
      <c r="J1863" s="21"/>
      <c r="K1863" s="21"/>
      <c r="L1863" s="21"/>
    </row>
    <row r="1864" spans="1:12">
      <c r="A1864" s="21"/>
      <c r="B1864" s="21"/>
      <c r="C1864" s="21"/>
      <c r="D1864" s="21"/>
      <c r="E1864" s="21"/>
      <c r="F1864" s="21"/>
      <c r="G1864" s="21"/>
      <c r="H1864" s="21"/>
      <c r="I1864" s="21"/>
      <c r="J1864" s="21"/>
      <c r="K1864" s="21"/>
      <c r="L1864" s="21"/>
    </row>
    <row r="1865" spans="1:12">
      <c r="A1865" s="21"/>
      <c r="B1865" s="21"/>
      <c r="C1865" s="21"/>
      <c r="D1865" s="21"/>
      <c r="E1865" s="21"/>
      <c r="F1865" s="21"/>
      <c r="G1865" s="21"/>
      <c r="H1865" s="21"/>
      <c r="I1865" s="21"/>
      <c r="J1865" s="21"/>
      <c r="K1865" s="21"/>
      <c r="L1865" s="21"/>
    </row>
    <row r="1866" spans="1:12">
      <c r="A1866" s="21"/>
      <c r="B1866" s="21"/>
      <c r="C1866" s="21"/>
      <c r="D1866" s="21"/>
      <c r="E1866" s="21"/>
      <c r="F1866" s="21"/>
      <c r="G1866" s="21"/>
      <c r="H1866" s="21"/>
      <c r="I1866" s="21"/>
      <c r="J1866" s="21"/>
      <c r="K1866" s="21"/>
      <c r="L1866" s="21"/>
    </row>
    <row r="1867" spans="1:12">
      <c r="A1867" s="21"/>
      <c r="B1867" s="21"/>
      <c r="C1867" s="21"/>
      <c r="D1867" s="21"/>
      <c r="E1867" s="21"/>
      <c r="F1867" s="21"/>
      <c r="G1867" s="21"/>
      <c r="H1867" s="21"/>
      <c r="I1867" s="21"/>
      <c r="J1867" s="21"/>
      <c r="K1867" s="21"/>
      <c r="L1867" s="21"/>
    </row>
    <row r="1868" spans="1:12">
      <c r="A1868" s="21"/>
      <c r="B1868" s="21"/>
      <c r="C1868" s="21"/>
      <c r="D1868" s="21"/>
      <c r="E1868" s="21"/>
      <c r="F1868" s="21"/>
      <c r="G1868" s="21"/>
      <c r="H1868" s="21"/>
      <c r="I1868" s="21"/>
      <c r="J1868" s="21"/>
      <c r="K1868" s="21"/>
      <c r="L1868" s="21"/>
    </row>
    <row r="1869" spans="1:12">
      <c r="A1869" s="21"/>
      <c r="B1869" s="21"/>
      <c r="C1869" s="21"/>
      <c r="D1869" s="21"/>
      <c r="E1869" s="21"/>
      <c r="F1869" s="21"/>
      <c r="G1869" s="21"/>
      <c r="H1869" s="21"/>
      <c r="I1869" s="21"/>
      <c r="J1869" s="21"/>
      <c r="K1869" s="21"/>
      <c r="L1869" s="21"/>
    </row>
    <row r="1870" spans="1:12">
      <c r="A1870" s="21"/>
      <c r="B1870" s="21"/>
      <c r="C1870" s="21"/>
      <c r="D1870" s="21"/>
      <c r="E1870" s="21"/>
      <c r="F1870" s="21"/>
      <c r="G1870" s="21"/>
      <c r="H1870" s="21"/>
      <c r="I1870" s="21"/>
      <c r="J1870" s="21"/>
      <c r="K1870" s="21"/>
      <c r="L1870" s="21"/>
    </row>
    <row r="1871" spans="1:12">
      <c r="A1871" s="21"/>
      <c r="B1871" s="21"/>
      <c r="C1871" s="21"/>
      <c r="D1871" s="21"/>
      <c r="E1871" s="21"/>
      <c r="F1871" s="21"/>
      <c r="G1871" s="21"/>
      <c r="H1871" s="21"/>
      <c r="I1871" s="21"/>
      <c r="J1871" s="21"/>
      <c r="K1871" s="21"/>
      <c r="L1871" s="21"/>
    </row>
    <row r="1872" spans="1:12">
      <c r="A1872" s="21"/>
      <c r="B1872" s="21"/>
      <c r="C1872" s="21"/>
      <c r="D1872" s="21"/>
      <c r="E1872" s="21"/>
      <c r="F1872" s="21"/>
      <c r="G1872" s="21"/>
      <c r="H1872" s="21"/>
      <c r="I1872" s="21"/>
      <c r="J1872" s="21"/>
      <c r="K1872" s="21"/>
      <c r="L1872" s="21"/>
    </row>
    <row r="1873" spans="1:12">
      <c r="A1873" s="21"/>
      <c r="B1873" s="21"/>
      <c r="C1873" s="21"/>
      <c r="D1873" s="21"/>
      <c r="E1873" s="21"/>
      <c r="F1873" s="21"/>
      <c r="G1873" s="21"/>
      <c r="H1873" s="21"/>
      <c r="I1873" s="21"/>
      <c r="J1873" s="21"/>
      <c r="K1873" s="21"/>
      <c r="L1873" s="21"/>
    </row>
    <row r="1874" spans="1:12">
      <c r="A1874" s="21"/>
      <c r="B1874" s="21"/>
      <c r="C1874" s="21"/>
      <c r="D1874" s="21"/>
      <c r="E1874" s="21"/>
      <c r="F1874" s="21"/>
      <c r="G1874" s="21"/>
      <c r="H1874" s="21"/>
      <c r="I1874" s="21"/>
      <c r="J1874" s="21"/>
      <c r="K1874" s="21"/>
      <c r="L1874" s="21"/>
    </row>
    <row r="1875" spans="1:12">
      <c r="A1875" s="21"/>
      <c r="B1875" s="21"/>
      <c r="C1875" s="21"/>
      <c r="D1875" s="21"/>
      <c r="E1875" s="21"/>
      <c r="F1875" s="21"/>
      <c r="G1875" s="21"/>
      <c r="H1875" s="21"/>
      <c r="I1875" s="21"/>
      <c r="J1875" s="21"/>
      <c r="K1875" s="21"/>
      <c r="L1875" s="21"/>
    </row>
    <row r="1876" spans="1:12">
      <c r="A1876" s="21"/>
      <c r="B1876" s="21"/>
      <c r="C1876" s="21"/>
      <c r="D1876" s="21"/>
      <c r="E1876" s="21"/>
      <c r="F1876" s="21"/>
      <c r="G1876" s="21"/>
      <c r="H1876" s="21"/>
      <c r="I1876" s="21"/>
      <c r="J1876" s="21"/>
      <c r="K1876" s="21"/>
      <c r="L1876" s="21"/>
    </row>
    <row r="1877" spans="1:12">
      <c r="A1877" s="21"/>
      <c r="B1877" s="21"/>
      <c r="C1877" s="21"/>
      <c r="D1877" s="21"/>
      <c r="E1877" s="21"/>
      <c r="F1877" s="21"/>
      <c r="G1877" s="21"/>
      <c r="H1877" s="21"/>
      <c r="I1877" s="21"/>
      <c r="J1877" s="21"/>
      <c r="K1877" s="21"/>
      <c r="L1877" s="21"/>
    </row>
    <row r="1878" spans="1:12">
      <c r="A1878" s="21"/>
      <c r="B1878" s="21"/>
      <c r="C1878" s="21"/>
      <c r="D1878" s="21"/>
      <c r="E1878" s="21"/>
      <c r="F1878" s="21"/>
      <c r="G1878" s="21"/>
      <c r="H1878" s="21"/>
      <c r="I1878" s="21"/>
      <c r="J1878" s="21"/>
      <c r="K1878" s="21"/>
      <c r="L1878" s="21"/>
    </row>
    <row r="1879" spans="1:12">
      <c r="A1879" s="21"/>
      <c r="B1879" s="21"/>
      <c r="C1879" s="21"/>
      <c r="D1879" s="21"/>
      <c r="E1879" s="21"/>
      <c r="F1879" s="21"/>
      <c r="G1879" s="21"/>
      <c r="H1879" s="21"/>
      <c r="I1879" s="21"/>
      <c r="J1879" s="21"/>
      <c r="K1879" s="21"/>
      <c r="L1879" s="21"/>
    </row>
    <row r="1880" spans="1:12">
      <c r="A1880" s="21"/>
      <c r="B1880" s="21"/>
      <c r="C1880" s="21"/>
      <c r="D1880" s="21"/>
      <c r="E1880" s="21"/>
      <c r="F1880" s="21"/>
      <c r="G1880" s="21"/>
      <c r="H1880" s="21"/>
      <c r="I1880" s="21"/>
      <c r="J1880" s="21"/>
      <c r="K1880" s="21"/>
      <c r="L1880" s="21"/>
    </row>
    <row r="1881" spans="1:12">
      <c r="A1881" s="21"/>
      <c r="B1881" s="21"/>
      <c r="C1881" s="21"/>
      <c r="D1881" s="21"/>
      <c r="E1881" s="21"/>
      <c r="F1881" s="21"/>
      <c r="G1881" s="21"/>
      <c r="H1881" s="21"/>
      <c r="I1881" s="21"/>
      <c r="J1881" s="21"/>
      <c r="K1881" s="21"/>
      <c r="L1881" s="21"/>
    </row>
    <row r="1882" spans="1:12">
      <c r="A1882" s="21"/>
      <c r="B1882" s="21"/>
      <c r="C1882" s="21"/>
      <c r="D1882" s="21"/>
      <c r="E1882" s="21"/>
      <c r="F1882" s="21"/>
      <c r="G1882" s="21"/>
      <c r="H1882" s="21"/>
      <c r="I1882" s="21"/>
      <c r="J1882" s="21"/>
      <c r="K1882" s="21"/>
      <c r="L1882" s="21"/>
    </row>
    <row r="1883" spans="1:12">
      <c r="A1883" s="21"/>
      <c r="B1883" s="21"/>
      <c r="C1883" s="21"/>
      <c r="D1883" s="21"/>
      <c r="E1883" s="21"/>
      <c r="F1883" s="21"/>
      <c r="G1883" s="21"/>
      <c r="H1883" s="21"/>
      <c r="I1883" s="21"/>
      <c r="J1883" s="21"/>
      <c r="K1883" s="21"/>
      <c r="L1883" s="21"/>
    </row>
    <row r="1884" spans="1:12">
      <c r="A1884" s="21"/>
      <c r="B1884" s="21"/>
      <c r="C1884" s="21"/>
      <c r="D1884" s="21"/>
      <c r="E1884" s="21"/>
      <c r="F1884" s="21"/>
      <c r="G1884" s="21"/>
      <c r="H1884" s="21"/>
      <c r="I1884" s="21"/>
      <c r="J1884" s="21"/>
      <c r="K1884" s="21"/>
      <c r="L1884" s="21"/>
    </row>
    <row r="1885" spans="1:12">
      <c r="A1885" s="21"/>
      <c r="B1885" s="21"/>
      <c r="C1885" s="21"/>
      <c r="D1885" s="21"/>
      <c r="E1885" s="21"/>
      <c r="F1885" s="21"/>
      <c r="G1885" s="21"/>
      <c r="H1885" s="21"/>
      <c r="I1885" s="21"/>
      <c r="J1885" s="21"/>
      <c r="K1885" s="21"/>
      <c r="L1885" s="21"/>
    </row>
    <row r="1886" spans="1:12">
      <c r="A1886" s="21"/>
      <c r="B1886" s="21"/>
      <c r="C1886" s="21"/>
      <c r="D1886" s="21"/>
      <c r="E1886" s="21"/>
      <c r="F1886" s="21"/>
      <c r="G1886" s="21"/>
      <c r="H1886" s="21"/>
      <c r="I1886" s="21"/>
      <c r="J1886" s="21"/>
      <c r="K1886" s="21"/>
      <c r="L1886" s="21"/>
    </row>
    <row r="1887" spans="1:12">
      <c r="A1887" s="21"/>
      <c r="B1887" s="21"/>
      <c r="C1887" s="21"/>
      <c r="D1887" s="21"/>
      <c r="E1887" s="21"/>
      <c r="F1887" s="21"/>
      <c r="G1887" s="21"/>
      <c r="H1887" s="21"/>
      <c r="I1887" s="21"/>
      <c r="J1887" s="21"/>
      <c r="K1887" s="21"/>
      <c r="L1887" s="21"/>
    </row>
    <row r="1888" spans="1:12">
      <c r="A1888" s="21"/>
      <c r="B1888" s="21"/>
      <c r="C1888" s="21"/>
      <c r="D1888" s="21"/>
      <c r="E1888" s="21"/>
      <c r="F1888" s="21"/>
      <c r="G1888" s="21"/>
      <c r="H1888" s="21"/>
      <c r="I1888" s="21"/>
      <c r="J1888" s="21"/>
      <c r="K1888" s="21"/>
      <c r="L1888" s="21"/>
    </row>
    <row r="1889" spans="1:12">
      <c r="A1889" s="21"/>
      <c r="B1889" s="21"/>
      <c r="C1889" s="21"/>
      <c r="D1889" s="21"/>
      <c r="E1889" s="21"/>
      <c r="F1889" s="21"/>
      <c r="G1889" s="21"/>
      <c r="H1889" s="21"/>
      <c r="I1889" s="21"/>
      <c r="J1889" s="21"/>
      <c r="K1889" s="21"/>
      <c r="L1889" s="21"/>
    </row>
    <row r="1890" spans="1:12">
      <c r="A1890" s="21"/>
      <c r="B1890" s="21"/>
      <c r="C1890" s="21"/>
      <c r="D1890" s="21"/>
      <c r="E1890" s="21"/>
      <c r="F1890" s="21"/>
      <c r="G1890" s="21"/>
      <c r="H1890" s="21"/>
      <c r="I1890" s="21"/>
      <c r="J1890" s="21"/>
      <c r="K1890" s="21"/>
      <c r="L1890" s="21"/>
    </row>
    <row r="1891" spans="1:12">
      <c r="A1891" s="21"/>
      <c r="B1891" s="21"/>
      <c r="C1891" s="21"/>
      <c r="D1891" s="21"/>
      <c r="E1891" s="21"/>
      <c r="F1891" s="21"/>
      <c r="G1891" s="21"/>
      <c r="H1891" s="21"/>
      <c r="I1891" s="21"/>
      <c r="J1891" s="21"/>
      <c r="K1891" s="21"/>
      <c r="L1891" s="21"/>
    </row>
    <row r="1892" spans="1:12">
      <c r="A1892" s="21"/>
      <c r="B1892" s="21"/>
      <c r="C1892" s="21"/>
      <c r="D1892" s="21"/>
      <c r="E1892" s="21"/>
      <c r="F1892" s="21"/>
      <c r="G1892" s="21"/>
      <c r="H1892" s="21"/>
      <c r="I1892" s="21"/>
      <c r="J1892" s="21"/>
      <c r="K1892" s="21"/>
      <c r="L1892" s="21"/>
    </row>
    <row r="1893" spans="1:12">
      <c r="A1893" s="21"/>
      <c r="B1893" s="21"/>
      <c r="C1893" s="21"/>
      <c r="D1893" s="21"/>
      <c r="E1893" s="21"/>
      <c r="F1893" s="21"/>
      <c r="G1893" s="21"/>
      <c r="H1893" s="21"/>
      <c r="I1893" s="21"/>
      <c r="J1893" s="21"/>
      <c r="K1893" s="21"/>
      <c r="L1893" s="21"/>
    </row>
    <row r="1894" spans="1:12">
      <c r="A1894" s="21"/>
      <c r="B1894" s="21"/>
      <c r="C1894" s="21"/>
      <c r="D1894" s="21"/>
      <c r="E1894" s="21"/>
      <c r="F1894" s="21"/>
      <c r="G1894" s="21"/>
      <c r="H1894" s="21"/>
      <c r="I1894" s="21"/>
      <c r="J1894" s="21"/>
      <c r="K1894" s="21"/>
      <c r="L1894" s="21"/>
    </row>
    <row r="1895" spans="1:12">
      <c r="A1895" s="21"/>
      <c r="B1895" s="21"/>
      <c r="C1895" s="21"/>
      <c r="D1895" s="21"/>
      <c r="E1895" s="21"/>
      <c r="F1895" s="21"/>
      <c r="G1895" s="21"/>
      <c r="H1895" s="21"/>
      <c r="I1895" s="21"/>
      <c r="J1895" s="21"/>
      <c r="K1895" s="21"/>
      <c r="L1895" s="21"/>
    </row>
    <row r="1896" spans="1:12">
      <c r="A1896" s="21"/>
      <c r="B1896" s="21"/>
      <c r="C1896" s="21"/>
      <c r="D1896" s="21"/>
      <c r="E1896" s="21"/>
      <c r="F1896" s="21"/>
      <c r="G1896" s="21"/>
      <c r="H1896" s="21"/>
      <c r="I1896" s="21"/>
      <c r="J1896" s="21"/>
      <c r="K1896" s="21"/>
      <c r="L1896" s="21"/>
    </row>
    <row r="1897" spans="1:12">
      <c r="A1897" s="21"/>
      <c r="B1897" s="21"/>
      <c r="C1897" s="21"/>
      <c r="D1897" s="21"/>
      <c r="E1897" s="21"/>
      <c r="F1897" s="21"/>
      <c r="G1897" s="21"/>
      <c r="H1897" s="21"/>
      <c r="I1897" s="21"/>
      <c r="J1897" s="21"/>
      <c r="K1897" s="21"/>
      <c r="L1897" s="21"/>
    </row>
    <row r="1898" spans="1:12">
      <c r="A1898" s="21"/>
      <c r="B1898" s="21"/>
      <c r="C1898" s="21"/>
      <c r="D1898" s="21"/>
      <c r="E1898" s="21"/>
      <c r="F1898" s="21"/>
      <c r="G1898" s="21"/>
      <c r="H1898" s="21"/>
      <c r="I1898" s="21"/>
      <c r="J1898" s="21"/>
      <c r="K1898" s="21"/>
      <c r="L1898" s="21"/>
    </row>
    <row r="1899" spans="1:12">
      <c r="A1899" s="21"/>
      <c r="B1899" s="21"/>
      <c r="C1899" s="21"/>
      <c r="D1899" s="21"/>
      <c r="E1899" s="21"/>
      <c r="F1899" s="21"/>
      <c r="G1899" s="21"/>
      <c r="H1899" s="21"/>
      <c r="I1899" s="21"/>
      <c r="J1899" s="21"/>
      <c r="K1899" s="21"/>
      <c r="L1899" s="21"/>
    </row>
    <row r="1900" spans="1:12">
      <c r="A1900" s="21"/>
      <c r="B1900" s="21"/>
      <c r="C1900" s="21"/>
      <c r="D1900" s="21"/>
      <c r="E1900" s="21"/>
      <c r="F1900" s="21"/>
      <c r="G1900" s="21"/>
      <c r="H1900" s="21"/>
      <c r="I1900" s="21"/>
      <c r="J1900" s="21"/>
      <c r="K1900" s="21"/>
      <c r="L1900" s="21"/>
    </row>
    <row r="1901" spans="1:12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  <c r="L1901" s="21"/>
    </row>
    <row r="1902" spans="1:12">
      <c r="A1902" s="21"/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  <c r="L1902" s="21"/>
    </row>
    <row r="1903" spans="1:12">
      <c r="A1903" s="21"/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  <c r="L1903" s="21"/>
    </row>
    <row r="1904" spans="1:12">
      <c r="A1904" s="21"/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  <c r="L1904" s="21"/>
    </row>
    <row r="1905" spans="1:12">
      <c r="A1905" s="21"/>
      <c r="B1905" s="21"/>
      <c r="C1905" s="21"/>
      <c r="D1905" s="21"/>
      <c r="E1905" s="21"/>
      <c r="F1905" s="21"/>
      <c r="G1905" s="21"/>
      <c r="H1905" s="21"/>
      <c r="I1905" s="21"/>
      <c r="J1905" s="21"/>
      <c r="K1905" s="21"/>
      <c r="L1905" s="21"/>
    </row>
    <row r="1906" spans="1:12">
      <c r="A1906" s="21"/>
      <c r="B1906" s="21"/>
      <c r="C1906" s="21"/>
      <c r="D1906" s="21"/>
      <c r="E1906" s="21"/>
      <c r="F1906" s="21"/>
      <c r="G1906" s="21"/>
      <c r="H1906" s="21"/>
      <c r="I1906" s="21"/>
      <c r="J1906" s="21"/>
      <c r="K1906" s="21"/>
      <c r="L1906" s="21"/>
    </row>
    <row r="1907" spans="1:12">
      <c r="A1907" s="21"/>
      <c r="B1907" s="21"/>
      <c r="C1907" s="21"/>
      <c r="D1907" s="21"/>
      <c r="E1907" s="21"/>
      <c r="F1907" s="21"/>
      <c r="G1907" s="21"/>
      <c r="H1907" s="21"/>
      <c r="I1907" s="21"/>
      <c r="J1907" s="21"/>
      <c r="K1907" s="21"/>
      <c r="L1907" s="21"/>
    </row>
    <row r="1908" spans="1:12">
      <c r="A1908" s="21"/>
      <c r="B1908" s="21"/>
      <c r="C1908" s="21"/>
      <c r="D1908" s="21"/>
      <c r="E1908" s="21"/>
      <c r="F1908" s="21"/>
      <c r="G1908" s="21"/>
      <c r="H1908" s="21"/>
      <c r="I1908" s="21"/>
      <c r="J1908" s="21"/>
      <c r="K1908" s="21"/>
      <c r="L1908" s="21"/>
    </row>
    <row r="1909" spans="1:12">
      <c r="A1909" s="21"/>
      <c r="B1909" s="21"/>
      <c r="C1909" s="21"/>
      <c r="D1909" s="21"/>
      <c r="E1909" s="21"/>
      <c r="F1909" s="21"/>
      <c r="G1909" s="21"/>
      <c r="H1909" s="21"/>
      <c r="I1909" s="21"/>
      <c r="J1909" s="21"/>
      <c r="K1909" s="21"/>
      <c r="L1909" s="21"/>
    </row>
    <row r="1910" spans="1:12">
      <c r="A1910" s="21"/>
      <c r="B1910" s="21"/>
      <c r="C1910" s="21"/>
      <c r="D1910" s="21"/>
      <c r="E1910" s="21"/>
      <c r="F1910" s="21"/>
      <c r="G1910" s="21"/>
      <c r="H1910" s="21"/>
      <c r="I1910" s="21"/>
      <c r="J1910" s="21"/>
      <c r="K1910" s="21"/>
      <c r="L1910" s="21"/>
    </row>
    <row r="1911" spans="1:12">
      <c r="A1911" s="21"/>
      <c r="B1911" s="21"/>
      <c r="C1911" s="21"/>
      <c r="D1911" s="21"/>
      <c r="E1911" s="21"/>
      <c r="F1911" s="21"/>
      <c r="G1911" s="21"/>
      <c r="H1911" s="21"/>
      <c r="I1911" s="21"/>
      <c r="J1911" s="21"/>
      <c r="K1911" s="21"/>
      <c r="L1911" s="21"/>
    </row>
    <row r="1912" spans="1:12">
      <c r="A1912" s="21"/>
      <c r="B1912" s="21"/>
      <c r="C1912" s="21"/>
      <c r="D1912" s="21"/>
      <c r="E1912" s="21"/>
      <c r="F1912" s="21"/>
      <c r="G1912" s="21"/>
      <c r="H1912" s="21"/>
      <c r="I1912" s="21"/>
      <c r="J1912" s="21"/>
      <c r="K1912" s="21"/>
      <c r="L1912" s="21"/>
    </row>
    <row r="1913" spans="1:12">
      <c r="A1913" s="21"/>
      <c r="B1913" s="21"/>
      <c r="C1913" s="21"/>
      <c r="D1913" s="21"/>
      <c r="E1913" s="21"/>
      <c r="F1913" s="21"/>
      <c r="G1913" s="21"/>
      <c r="H1913" s="21"/>
      <c r="I1913" s="21"/>
      <c r="J1913" s="21"/>
      <c r="K1913" s="21"/>
      <c r="L1913" s="21"/>
    </row>
    <row r="1914" spans="1:12">
      <c r="A1914" s="21"/>
      <c r="B1914" s="21"/>
      <c r="C1914" s="21"/>
      <c r="D1914" s="21"/>
      <c r="E1914" s="21"/>
      <c r="F1914" s="21"/>
      <c r="G1914" s="21"/>
      <c r="H1914" s="21"/>
      <c r="I1914" s="21"/>
      <c r="J1914" s="21"/>
      <c r="K1914" s="21"/>
      <c r="L1914" s="21"/>
    </row>
    <row r="1915" spans="1:12">
      <c r="A1915" s="21"/>
      <c r="B1915" s="21"/>
      <c r="C1915" s="21"/>
      <c r="D1915" s="21"/>
      <c r="E1915" s="21"/>
      <c r="F1915" s="21"/>
      <c r="G1915" s="21"/>
      <c r="H1915" s="21"/>
      <c r="I1915" s="21"/>
      <c r="J1915" s="21"/>
      <c r="K1915" s="21"/>
      <c r="L1915" s="21"/>
    </row>
    <row r="1916" spans="1:12">
      <c r="A1916" s="21"/>
      <c r="B1916" s="21"/>
      <c r="C1916" s="21"/>
      <c r="D1916" s="21"/>
      <c r="E1916" s="21"/>
      <c r="F1916" s="21"/>
      <c r="G1916" s="21"/>
      <c r="H1916" s="21"/>
      <c r="I1916" s="21"/>
      <c r="J1916" s="21"/>
      <c r="K1916" s="21"/>
      <c r="L1916" s="21"/>
    </row>
    <row r="1917" spans="1:12">
      <c r="A1917" s="21"/>
      <c r="B1917" s="21"/>
      <c r="C1917" s="21"/>
      <c r="D1917" s="21"/>
      <c r="E1917" s="21"/>
      <c r="F1917" s="21"/>
      <c r="G1917" s="21"/>
      <c r="H1917" s="21"/>
      <c r="I1917" s="21"/>
      <c r="J1917" s="21"/>
      <c r="K1917" s="21"/>
      <c r="L1917" s="21"/>
    </row>
    <row r="1918" spans="1:12">
      <c r="A1918" s="21"/>
      <c r="B1918" s="21"/>
      <c r="C1918" s="21"/>
      <c r="D1918" s="21"/>
      <c r="E1918" s="21"/>
      <c r="F1918" s="21"/>
      <c r="G1918" s="21"/>
      <c r="H1918" s="21"/>
      <c r="I1918" s="21"/>
      <c r="J1918" s="21"/>
      <c r="K1918" s="21"/>
      <c r="L1918" s="21"/>
    </row>
    <row r="1919" spans="1:12">
      <c r="A1919" s="21"/>
      <c r="B1919" s="21"/>
      <c r="C1919" s="21"/>
      <c r="D1919" s="21"/>
      <c r="E1919" s="21"/>
      <c r="F1919" s="21"/>
      <c r="G1919" s="21"/>
      <c r="H1919" s="21"/>
      <c r="I1919" s="21"/>
      <c r="J1919" s="21"/>
      <c r="K1919" s="21"/>
      <c r="L1919" s="21"/>
    </row>
    <row r="1920" spans="1:12">
      <c r="A1920" s="21"/>
      <c r="B1920" s="21"/>
      <c r="C1920" s="21"/>
      <c r="D1920" s="21"/>
      <c r="E1920" s="21"/>
      <c r="F1920" s="21"/>
      <c r="G1920" s="21"/>
      <c r="H1920" s="21"/>
      <c r="I1920" s="21"/>
      <c r="J1920" s="21"/>
      <c r="K1920" s="21"/>
      <c r="L1920" s="21"/>
    </row>
    <row r="1921" spans="1:12">
      <c r="A1921" s="21"/>
      <c r="B1921" s="21"/>
      <c r="C1921" s="21"/>
      <c r="D1921" s="21"/>
      <c r="E1921" s="21"/>
      <c r="F1921" s="21"/>
      <c r="G1921" s="21"/>
      <c r="H1921" s="21"/>
      <c r="I1921" s="21"/>
      <c r="J1921" s="21"/>
      <c r="K1921" s="21"/>
      <c r="L1921" s="21"/>
    </row>
    <row r="1922" spans="1:12">
      <c r="A1922" s="21"/>
      <c r="B1922" s="21"/>
      <c r="C1922" s="21"/>
      <c r="D1922" s="21"/>
      <c r="E1922" s="21"/>
      <c r="F1922" s="21"/>
      <c r="G1922" s="21"/>
      <c r="H1922" s="21"/>
      <c r="I1922" s="21"/>
      <c r="J1922" s="21"/>
      <c r="K1922" s="21"/>
      <c r="L1922" s="21"/>
    </row>
    <row r="1923" spans="1:12">
      <c r="A1923" s="21"/>
      <c r="B1923" s="21"/>
      <c r="C1923" s="21"/>
      <c r="D1923" s="21"/>
      <c r="E1923" s="21"/>
      <c r="F1923" s="21"/>
      <c r="G1923" s="21"/>
      <c r="H1923" s="21"/>
      <c r="I1923" s="21"/>
      <c r="J1923" s="21"/>
      <c r="K1923" s="21"/>
      <c r="L1923" s="21"/>
    </row>
    <row r="1924" spans="1:12">
      <c r="A1924" s="21"/>
      <c r="B1924" s="21"/>
      <c r="C1924" s="21"/>
      <c r="D1924" s="21"/>
      <c r="E1924" s="21"/>
      <c r="F1924" s="21"/>
      <c r="G1924" s="21"/>
      <c r="H1924" s="21"/>
      <c r="I1924" s="21"/>
      <c r="J1924" s="21"/>
      <c r="K1924" s="21"/>
      <c r="L1924" s="21"/>
    </row>
    <row r="1925" spans="1:12">
      <c r="A1925" s="21"/>
      <c r="B1925" s="21"/>
      <c r="C1925" s="21"/>
      <c r="D1925" s="21"/>
      <c r="E1925" s="21"/>
      <c r="F1925" s="21"/>
      <c r="G1925" s="21"/>
      <c r="H1925" s="21"/>
      <c r="I1925" s="21"/>
      <c r="J1925" s="21"/>
      <c r="K1925" s="21"/>
      <c r="L1925" s="21"/>
    </row>
    <row r="1926" spans="1:12">
      <c r="A1926" s="21"/>
      <c r="B1926" s="21"/>
      <c r="C1926" s="21"/>
      <c r="D1926" s="21"/>
      <c r="E1926" s="21"/>
      <c r="F1926" s="21"/>
      <c r="G1926" s="21"/>
      <c r="H1926" s="21"/>
      <c r="I1926" s="21"/>
      <c r="J1926" s="21"/>
      <c r="K1926" s="21"/>
      <c r="L1926" s="21"/>
    </row>
    <row r="1927" spans="1:12">
      <c r="A1927" s="21"/>
      <c r="B1927" s="21"/>
      <c r="C1927" s="21"/>
      <c r="D1927" s="21"/>
      <c r="E1927" s="21"/>
      <c r="F1927" s="21"/>
      <c r="G1927" s="21"/>
      <c r="H1927" s="21"/>
      <c r="I1927" s="21"/>
      <c r="J1927" s="21"/>
      <c r="K1927" s="21"/>
      <c r="L1927" s="21"/>
    </row>
    <row r="1928" spans="1:12">
      <c r="A1928" s="21"/>
      <c r="B1928" s="21"/>
      <c r="C1928" s="21"/>
      <c r="D1928" s="21"/>
      <c r="E1928" s="21"/>
      <c r="F1928" s="21"/>
      <c r="G1928" s="21"/>
      <c r="H1928" s="21"/>
      <c r="I1928" s="21"/>
      <c r="J1928" s="21"/>
      <c r="K1928" s="21"/>
      <c r="L1928" s="21"/>
    </row>
    <row r="1929" spans="1:12">
      <c r="A1929" s="21"/>
      <c r="B1929" s="21"/>
      <c r="C1929" s="21"/>
      <c r="D1929" s="21"/>
      <c r="E1929" s="21"/>
      <c r="F1929" s="21"/>
      <c r="G1929" s="21"/>
      <c r="H1929" s="21"/>
      <c r="I1929" s="21"/>
      <c r="J1929" s="21"/>
      <c r="K1929" s="21"/>
      <c r="L1929" s="21"/>
    </row>
    <row r="1930" spans="1:12">
      <c r="A1930" s="21"/>
      <c r="B1930" s="21"/>
      <c r="C1930" s="21"/>
      <c r="D1930" s="21"/>
      <c r="E1930" s="21"/>
      <c r="F1930" s="21"/>
      <c r="G1930" s="21"/>
      <c r="H1930" s="21"/>
      <c r="I1930" s="21"/>
      <c r="J1930" s="21"/>
      <c r="K1930" s="21"/>
      <c r="L1930" s="21"/>
    </row>
    <row r="1931" spans="1:12">
      <c r="A1931" s="21"/>
      <c r="B1931" s="21"/>
      <c r="C1931" s="21"/>
      <c r="D1931" s="21"/>
      <c r="E1931" s="21"/>
      <c r="F1931" s="21"/>
      <c r="G1931" s="21"/>
      <c r="H1931" s="21"/>
      <c r="I1931" s="21"/>
      <c r="J1931" s="21"/>
      <c r="K1931" s="21"/>
      <c r="L1931" s="21"/>
    </row>
    <row r="1932" spans="1:12">
      <c r="A1932" s="21"/>
      <c r="B1932" s="21"/>
      <c r="C1932" s="21"/>
      <c r="D1932" s="21"/>
      <c r="E1932" s="21"/>
      <c r="F1932" s="21"/>
      <c r="G1932" s="21"/>
      <c r="H1932" s="21"/>
      <c r="I1932" s="21"/>
      <c r="J1932" s="21"/>
      <c r="K1932" s="21"/>
      <c r="L1932" s="21"/>
    </row>
    <row r="1933" spans="1:12">
      <c r="A1933" s="21"/>
      <c r="B1933" s="21"/>
      <c r="C1933" s="21"/>
      <c r="D1933" s="21"/>
      <c r="E1933" s="21"/>
      <c r="F1933" s="21"/>
      <c r="G1933" s="21"/>
      <c r="H1933" s="21"/>
      <c r="I1933" s="21"/>
      <c r="J1933" s="21"/>
      <c r="K1933" s="21"/>
      <c r="L1933" s="21"/>
    </row>
    <row r="1934" spans="1:12">
      <c r="A1934" s="21"/>
      <c r="B1934" s="21"/>
      <c r="C1934" s="21"/>
      <c r="D1934" s="21"/>
      <c r="E1934" s="21"/>
      <c r="F1934" s="21"/>
      <c r="G1934" s="21"/>
      <c r="H1934" s="21"/>
      <c r="I1934" s="21"/>
      <c r="J1934" s="21"/>
      <c r="K1934" s="21"/>
      <c r="L1934" s="21"/>
    </row>
    <row r="1935" spans="1:12">
      <c r="A1935" s="21"/>
      <c r="B1935" s="21"/>
      <c r="C1935" s="21"/>
      <c r="D1935" s="21"/>
      <c r="E1935" s="21"/>
      <c r="F1935" s="21"/>
      <c r="G1935" s="21"/>
      <c r="H1935" s="21"/>
      <c r="I1935" s="21"/>
      <c r="J1935" s="21"/>
      <c r="K1935" s="21"/>
      <c r="L1935" s="21"/>
    </row>
    <row r="1936" spans="1:12">
      <c r="A1936" s="21"/>
      <c r="B1936" s="21"/>
      <c r="C1936" s="21"/>
      <c r="D1936" s="21"/>
      <c r="E1936" s="21"/>
      <c r="F1936" s="21"/>
      <c r="G1936" s="21"/>
      <c r="H1936" s="21"/>
      <c r="I1936" s="21"/>
      <c r="J1936" s="21"/>
      <c r="K1936" s="21"/>
      <c r="L1936" s="21"/>
    </row>
    <row r="1937" spans="1:12">
      <c r="A1937" s="21"/>
      <c r="B1937" s="21"/>
      <c r="C1937" s="21"/>
      <c r="D1937" s="21"/>
      <c r="E1937" s="21"/>
      <c r="F1937" s="21"/>
      <c r="G1937" s="21"/>
      <c r="H1937" s="21"/>
      <c r="I1937" s="21"/>
      <c r="J1937" s="21"/>
      <c r="K1937" s="21"/>
      <c r="L1937" s="21"/>
    </row>
    <row r="1938" spans="1:12">
      <c r="A1938" s="21"/>
      <c r="B1938" s="21"/>
      <c r="C1938" s="21"/>
      <c r="D1938" s="21"/>
      <c r="E1938" s="21"/>
      <c r="F1938" s="21"/>
      <c r="G1938" s="21"/>
      <c r="H1938" s="21"/>
      <c r="I1938" s="21"/>
      <c r="J1938" s="21"/>
      <c r="K1938" s="21"/>
      <c r="L1938" s="21"/>
    </row>
    <row r="1939" spans="1:12">
      <c r="A1939" s="21"/>
      <c r="B1939" s="21"/>
      <c r="C1939" s="21"/>
      <c r="D1939" s="21"/>
      <c r="E1939" s="21"/>
      <c r="F1939" s="21"/>
      <c r="G1939" s="21"/>
      <c r="H1939" s="21"/>
      <c r="I1939" s="21"/>
      <c r="J1939" s="21"/>
      <c r="K1939" s="21"/>
      <c r="L1939" s="21"/>
    </row>
    <row r="1940" spans="1:12">
      <c r="A1940" s="21"/>
      <c r="B1940" s="21"/>
      <c r="C1940" s="21"/>
      <c r="D1940" s="21"/>
      <c r="E1940" s="21"/>
      <c r="F1940" s="21"/>
      <c r="G1940" s="21"/>
      <c r="H1940" s="21"/>
      <c r="I1940" s="21"/>
      <c r="J1940" s="21"/>
      <c r="K1940" s="21"/>
      <c r="L1940" s="21"/>
    </row>
    <row r="1941" spans="1:12">
      <c r="A1941" s="21"/>
      <c r="B1941" s="21"/>
      <c r="C1941" s="21"/>
      <c r="D1941" s="21"/>
      <c r="E1941" s="21"/>
      <c r="F1941" s="21"/>
      <c r="G1941" s="21"/>
      <c r="H1941" s="21"/>
      <c r="I1941" s="21"/>
      <c r="J1941" s="21"/>
      <c r="K1941" s="21"/>
      <c r="L1941" s="21"/>
    </row>
    <row r="1942" spans="1:12">
      <c r="A1942" s="21"/>
      <c r="B1942" s="21"/>
      <c r="C1942" s="21"/>
      <c r="D1942" s="21"/>
      <c r="E1942" s="21"/>
      <c r="F1942" s="21"/>
      <c r="G1942" s="21"/>
      <c r="H1942" s="21"/>
      <c r="I1942" s="21"/>
      <c r="J1942" s="21"/>
      <c r="K1942" s="21"/>
      <c r="L1942" s="21"/>
    </row>
    <row r="1943" spans="1:12">
      <c r="A1943" s="21"/>
      <c r="B1943" s="21"/>
      <c r="C1943" s="21"/>
      <c r="D1943" s="21"/>
      <c r="E1943" s="21"/>
      <c r="F1943" s="21"/>
      <c r="G1943" s="21"/>
      <c r="H1943" s="21"/>
      <c r="I1943" s="21"/>
      <c r="J1943" s="21"/>
      <c r="K1943" s="21"/>
      <c r="L1943" s="21"/>
    </row>
    <row r="1944" spans="1:12">
      <c r="A1944" s="21"/>
      <c r="B1944" s="21"/>
      <c r="C1944" s="21"/>
      <c r="D1944" s="21"/>
      <c r="E1944" s="21"/>
      <c r="F1944" s="21"/>
      <c r="G1944" s="21"/>
      <c r="H1944" s="21"/>
      <c r="I1944" s="21"/>
      <c r="J1944" s="21"/>
      <c r="K1944" s="21"/>
      <c r="L1944" s="21"/>
    </row>
    <row r="1945" spans="1:12">
      <c r="A1945" s="21"/>
      <c r="B1945" s="21"/>
      <c r="C1945" s="21"/>
      <c r="D1945" s="21"/>
      <c r="E1945" s="21"/>
      <c r="F1945" s="21"/>
      <c r="G1945" s="21"/>
      <c r="H1945" s="21"/>
      <c r="I1945" s="21"/>
      <c r="J1945" s="21"/>
      <c r="K1945" s="21"/>
      <c r="L1945" s="21"/>
    </row>
    <row r="1946" spans="1:12">
      <c r="A1946" s="21"/>
      <c r="B1946" s="21"/>
      <c r="C1946" s="21"/>
      <c r="D1946" s="21"/>
      <c r="E1946" s="21"/>
      <c r="F1946" s="21"/>
      <c r="G1946" s="21"/>
      <c r="H1946" s="21"/>
      <c r="I1946" s="21"/>
      <c r="J1946" s="21"/>
      <c r="K1946" s="21"/>
      <c r="L1946" s="21"/>
    </row>
    <row r="1947" spans="1:12">
      <c r="A1947" s="21"/>
      <c r="B1947" s="21"/>
      <c r="C1947" s="21"/>
      <c r="D1947" s="21"/>
      <c r="E1947" s="21"/>
      <c r="F1947" s="21"/>
      <c r="G1947" s="21"/>
      <c r="H1947" s="21"/>
      <c r="I1947" s="21"/>
      <c r="J1947" s="21"/>
      <c r="K1947" s="21"/>
      <c r="L1947" s="21"/>
    </row>
    <row r="1948" spans="1:12">
      <c r="A1948" s="21"/>
      <c r="B1948" s="21"/>
      <c r="C1948" s="21"/>
      <c r="D1948" s="21"/>
      <c r="E1948" s="21"/>
      <c r="F1948" s="21"/>
      <c r="G1948" s="21"/>
      <c r="H1948" s="21"/>
      <c r="I1948" s="21"/>
      <c r="J1948" s="21"/>
      <c r="K1948" s="21"/>
      <c r="L1948" s="21"/>
    </row>
    <row r="1949" spans="1:12">
      <c r="A1949" s="21"/>
      <c r="B1949" s="21"/>
      <c r="C1949" s="21"/>
      <c r="D1949" s="21"/>
      <c r="E1949" s="21"/>
      <c r="F1949" s="21"/>
      <c r="G1949" s="21"/>
      <c r="H1949" s="21"/>
      <c r="I1949" s="21"/>
      <c r="J1949" s="21"/>
      <c r="K1949" s="21"/>
      <c r="L1949" s="21"/>
    </row>
    <row r="1950" spans="1:12">
      <c r="A1950" s="21"/>
      <c r="B1950" s="21"/>
      <c r="C1950" s="21"/>
      <c r="D1950" s="21"/>
      <c r="E1950" s="21"/>
      <c r="F1950" s="21"/>
      <c r="G1950" s="21"/>
      <c r="H1950" s="21"/>
      <c r="I1950" s="21"/>
      <c r="J1950" s="21"/>
      <c r="K1950" s="21"/>
      <c r="L1950" s="21"/>
    </row>
    <row r="1951" spans="1:12">
      <c r="A1951" s="21"/>
      <c r="B1951" s="21"/>
      <c r="C1951" s="21"/>
      <c r="D1951" s="21"/>
      <c r="E1951" s="21"/>
      <c r="F1951" s="21"/>
      <c r="G1951" s="21"/>
      <c r="H1951" s="21"/>
      <c r="I1951" s="21"/>
      <c r="J1951" s="21"/>
      <c r="K1951" s="21"/>
      <c r="L1951" s="21"/>
    </row>
    <row r="1952" spans="1:12">
      <c r="A1952" s="21"/>
      <c r="B1952" s="21"/>
      <c r="C1952" s="21"/>
      <c r="D1952" s="21"/>
      <c r="E1952" s="21"/>
      <c r="F1952" s="21"/>
      <c r="G1952" s="21"/>
      <c r="H1952" s="21"/>
      <c r="I1952" s="21"/>
      <c r="J1952" s="21"/>
      <c r="K1952" s="21"/>
      <c r="L1952" s="21"/>
    </row>
    <row r="1953" spans="1:12">
      <c r="A1953" s="21"/>
      <c r="B1953" s="21"/>
      <c r="C1953" s="21"/>
      <c r="D1953" s="21"/>
      <c r="E1953" s="21"/>
      <c r="F1953" s="21"/>
      <c r="G1953" s="21"/>
      <c r="H1953" s="21"/>
      <c r="I1953" s="21"/>
      <c r="J1953" s="21"/>
      <c r="K1953" s="21"/>
      <c r="L1953" s="21"/>
    </row>
    <row r="1954" spans="1:12">
      <c r="A1954" s="21"/>
      <c r="B1954" s="21"/>
      <c r="C1954" s="21"/>
      <c r="D1954" s="21"/>
      <c r="E1954" s="21"/>
      <c r="F1954" s="21"/>
      <c r="G1954" s="21"/>
      <c r="H1954" s="21"/>
      <c r="I1954" s="21"/>
      <c r="J1954" s="21"/>
      <c r="K1954" s="21"/>
      <c r="L1954" s="21"/>
    </row>
    <row r="1955" spans="1:12">
      <c r="A1955" s="21"/>
      <c r="B1955" s="21"/>
      <c r="C1955" s="21"/>
      <c r="D1955" s="21"/>
      <c r="E1955" s="21"/>
      <c r="F1955" s="21"/>
      <c r="G1955" s="21"/>
      <c r="H1955" s="21"/>
      <c r="I1955" s="21"/>
      <c r="J1955" s="21"/>
      <c r="K1955" s="21"/>
      <c r="L1955" s="21"/>
    </row>
    <row r="1956" spans="1:12">
      <c r="A1956" s="21"/>
      <c r="B1956" s="21"/>
      <c r="C1956" s="21"/>
      <c r="D1956" s="21"/>
      <c r="E1956" s="21"/>
      <c r="F1956" s="21"/>
      <c r="G1956" s="21"/>
      <c r="H1956" s="21"/>
      <c r="I1956" s="21"/>
      <c r="J1956" s="21"/>
      <c r="K1956" s="21"/>
      <c r="L1956" s="21"/>
    </row>
    <row r="1957" spans="1:12">
      <c r="A1957" s="21"/>
      <c r="B1957" s="21"/>
      <c r="C1957" s="21"/>
      <c r="D1957" s="21"/>
      <c r="E1957" s="21"/>
      <c r="F1957" s="21"/>
      <c r="G1957" s="21"/>
      <c r="H1957" s="21"/>
      <c r="I1957" s="21"/>
      <c r="J1957" s="21"/>
      <c r="K1957" s="21"/>
      <c r="L1957" s="21"/>
    </row>
    <row r="1958" spans="1:12">
      <c r="A1958" s="21"/>
      <c r="B1958" s="21"/>
      <c r="C1958" s="21"/>
      <c r="D1958" s="21"/>
      <c r="E1958" s="21"/>
      <c r="F1958" s="21"/>
      <c r="G1958" s="21"/>
      <c r="H1958" s="21"/>
      <c r="I1958" s="21"/>
      <c r="J1958" s="21"/>
      <c r="K1958" s="21"/>
      <c r="L1958" s="21"/>
    </row>
    <row r="1959" spans="1:12">
      <c r="A1959" s="21"/>
      <c r="B1959" s="21"/>
      <c r="C1959" s="21"/>
      <c r="D1959" s="21"/>
      <c r="E1959" s="21"/>
      <c r="F1959" s="21"/>
      <c r="G1959" s="21"/>
      <c r="H1959" s="21"/>
      <c r="I1959" s="21"/>
      <c r="J1959" s="21"/>
      <c r="K1959" s="21"/>
      <c r="L1959" s="21"/>
    </row>
    <row r="1960" spans="1:12">
      <c r="A1960" s="21"/>
      <c r="B1960" s="21"/>
      <c r="C1960" s="21"/>
      <c r="D1960" s="21"/>
      <c r="E1960" s="21"/>
      <c r="F1960" s="21"/>
      <c r="G1960" s="21"/>
      <c r="H1960" s="21"/>
      <c r="I1960" s="21"/>
      <c r="J1960" s="21"/>
      <c r="K1960" s="21"/>
      <c r="L1960" s="21"/>
    </row>
    <row r="1961" spans="1:12">
      <c r="A1961" s="21"/>
      <c r="B1961" s="21"/>
      <c r="C1961" s="21"/>
      <c r="D1961" s="21"/>
      <c r="E1961" s="21"/>
      <c r="F1961" s="21"/>
      <c r="G1961" s="21"/>
      <c r="H1961" s="21"/>
      <c r="I1961" s="21"/>
      <c r="J1961" s="21"/>
      <c r="K1961" s="21"/>
      <c r="L1961" s="21"/>
    </row>
    <row r="1962" spans="1:12">
      <c r="A1962" s="21"/>
      <c r="B1962" s="21"/>
      <c r="C1962" s="21"/>
      <c r="D1962" s="21"/>
      <c r="E1962" s="21"/>
      <c r="F1962" s="21"/>
      <c r="G1962" s="21"/>
      <c r="H1962" s="21"/>
      <c r="I1962" s="21"/>
      <c r="J1962" s="21"/>
      <c r="K1962" s="21"/>
      <c r="L1962" s="21"/>
    </row>
    <row r="1963" spans="1:12">
      <c r="A1963" s="21"/>
      <c r="B1963" s="21"/>
      <c r="C1963" s="21"/>
      <c r="D1963" s="21"/>
      <c r="E1963" s="21"/>
      <c r="F1963" s="21"/>
      <c r="G1963" s="21"/>
      <c r="H1963" s="21"/>
      <c r="I1963" s="21"/>
      <c r="J1963" s="21"/>
      <c r="K1963" s="21"/>
      <c r="L1963" s="21"/>
    </row>
    <row r="1964" spans="1:12">
      <c r="A1964" s="21"/>
      <c r="B1964" s="21"/>
      <c r="C1964" s="21"/>
      <c r="D1964" s="21"/>
      <c r="E1964" s="21"/>
      <c r="F1964" s="21"/>
      <c r="G1964" s="21"/>
      <c r="H1964" s="21"/>
      <c r="I1964" s="21"/>
      <c r="J1964" s="21"/>
      <c r="K1964" s="21"/>
      <c r="L1964" s="21"/>
    </row>
    <row r="1965" spans="1:12">
      <c r="A1965" s="21"/>
      <c r="B1965" s="21"/>
      <c r="C1965" s="21"/>
      <c r="D1965" s="21"/>
      <c r="E1965" s="21"/>
      <c r="F1965" s="21"/>
      <c r="G1965" s="21"/>
      <c r="H1965" s="21"/>
      <c r="I1965" s="21"/>
      <c r="J1965" s="21"/>
      <c r="K1965" s="21"/>
      <c r="L1965" s="21"/>
    </row>
    <row r="1966" spans="1:12">
      <c r="A1966" s="21"/>
      <c r="B1966" s="21"/>
      <c r="C1966" s="21"/>
      <c r="D1966" s="21"/>
      <c r="E1966" s="21"/>
      <c r="F1966" s="21"/>
      <c r="G1966" s="21"/>
      <c r="H1966" s="21"/>
      <c r="I1966" s="21"/>
      <c r="J1966" s="21"/>
      <c r="K1966" s="21"/>
      <c r="L1966" s="21"/>
    </row>
    <row r="1967" spans="1:12">
      <c r="A1967" s="21"/>
      <c r="B1967" s="21"/>
      <c r="C1967" s="21"/>
      <c r="D1967" s="21"/>
      <c r="E1967" s="21"/>
      <c r="F1967" s="21"/>
      <c r="G1967" s="21"/>
      <c r="H1967" s="21"/>
      <c r="I1967" s="21"/>
      <c r="J1967" s="21"/>
      <c r="K1967" s="21"/>
      <c r="L1967" s="21"/>
    </row>
    <row r="1968" spans="1:12">
      <c r="A1968" s="21"/>
      <c r="B1968" s="21"/>
      <c r="C1968" s="21"/>
      <c r="D1968" s="21"/>
      <c r="E1968" s="21"/>
      <c r="F1968" s="21"/>
      <c r="G1968" s="21"/>
      <c r="H1968" s="21"/>
      <c r="I1968" s="21"/>
      <c r="J1968" s="21"/>
      <c r="K1968" s="21"/>
      <c r="L1968" s="21"/>
    </row>
    <row r="1969" spans="1:12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  <c r="L1969" s="21"/>
    </row>
    <row r="1970" spans="1:12">
      <c r="A1970" s="21"/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  <c r="L1970" s="21"/>
    </row>
    <row r="1971" spans="1:12">
      <c r="A1971" s="21"/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  <c r="L1971" s="21"/>
    </row>
    <row r="1972" spans="1:12">
      <c r="A1972" s="21"/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  <c r="L1972" s="21"/>
    </row>
    <row r="1973" spans="1:12">
      <c r="A1973" s="21"/>
      <c r="B1973" s="21"/>
      <c r="C1973" s="21"/>
      <c r="D1973" s="21"/>
      <c r="E1973" s="21"/>
      <c r="F1973" s="21"/>
      <c r="G1973" s="21"/>
      <c r="H1973" s="21"/>
      <c r="I1973" s="21"/>
      <c r="J1973" s="21"/>
      <c r="K1973" s="21"/>
      <c r="L1973" s="21"/>
    </row>
    <row r="1974" spans="1:12">
      <c r="A1974" s="21"/>
      <c r="B1974" s="21"/>
      <c r="C1974" s="21"/>
      <c r="D1974" s="21"/>
      <c r="E1974" s="21"/>
      <c r="F1974" s="21"/>
      <c r="G1974" s="21"/>
      <c r="H1974" s="21"/>
      <c r="I1974" s="21"/>
      <c r="J1974" s="21"/>
      <c r="K1974" s="21"/>
      <c r="L1974" s="21"/>
    </row>
    <row r="1975" spans="1:12">
      <c r="A1975" s="21"/>
      <c r="B1975" s="21"/>
      <c r="C1975" s="21"/>
      <c r="D1975" s="21"/>
      <c r="E1975" s="21"/>
      <c r="F1975" s="21"/>
      <c r="G1975" s="21"/>
      <c r="H1975" s="21"/>
      <c r="I1975" s="21"/>
      <c r="J1975" s="21"/>
      <c r="K1975" s="21"/>
      <c r="L1975" s="21"/>
    </row>
    <row r="1976" spans="1:12">
      <c r="A1976" s="21"/>
      <c r="B1976" s="21"/>
      <c r="C1976" s="21"/>
      <c r="D1976" s="21"/>
      <c r="E1976" s="21"/>
      <c r="F1976" s="21"/>
      <c r="G1976" s="21"/>
      <c r="H1976" s="21"/>
      <c r="I1976" s="21"/>
      <c r="J1976" s="21"/>
      <c r="K1976" s="21"/>
      <c r="L1976" s="21"/>
    </row>
    <row r="1977" spans="1:12">
      <c r="A1977" s="21"/>
      <c r="B1977" s="21"/>
      <c r="C1977" s="21"/>
      <c r="D1977" s="21"/>
      <c r="E1977" s="21"/>
      <c r="F1977" s="21"/>
      <c r="G1977" s="21"/>
      <c r="H1977" s="21"/>
      <c r="I1977" s="21"/>
      <c r="J1977" s="21"/>
      <c r="K1977" s="21"/>
      <c r="L1977" s="21"/>
    </row>
    <row r="1978" spans="1:12">
      <c r="A1978" s="21"/>
      <c r="B1978" s="21"/>
      <c r="C1978" s="21"/>
      <c r="D1978" s="21"/>
      <c r="E1978" s="21"/>
      <c r="F1978" s="21"/>
      <c r="G1978" s="21"/>
      <c r="H1978" s="21"/>
      <c r="I1978" s="21"/>
      <c r="J1978" s="21"/>
      <c r="K1978" s="21"/>
      <c r="L1978" s="21"/>
    </row>
    <row r="1979" spans="1:12">
      <c r="A1979" s="21"/>
      <c r="B1979" s="21"/>
      <c r="C1979" s="21"/>
      <c r="D1979" s="21"/>
      <c r="E1979" s="21"/>
      <c r="F1979" s="21"/>
      <c r="G1979" s="21"/>
      <c r="H1979" s="21"/>
      <c r="I1979" s="21"/>
      <c r="J1979" s="21"/>
      <c r="K1979" s="21"/>
      <c r="L1979" s="21"/>
    </row>
    <row r="1980" spans="1:12">
      <c r="A1980" s="21"/>
      <c r="B1980" s="21"/>
      <c r="C1980" s="21"/>
      <c r="D1980" s="21"/>
      <c r="E1980" s="21"/>
      <c r="F1980" s="21"/>
      <c r="G1980" s="21"/>
      <c r="H1980" s="21"/>
      <c r="I1980" s="21"/>
      <c r="J1980" s="21"/>
      <c r="K1980" s="21"/>
      <c r="L1980" s="21"/>
    </row>
    <row r="1981" spans="1:12">
      <c r="A1981" s="21"/>
      <c r="B1981" s="21"/>
      <c r="C1981" s="21"/>
      <c r="D1981" s="21"/>
      <c r="E1981" s="21"/>
      <c r="F1981" s="21"/>
      <c r="G1981" s="21"/>
      <c r="H1981" s="21"/>
      <c r="I1981" s="21"/>
      <c r="J1981" s="21"/>
      <c r="K1981" s="21"/>
      <c r="L1981" s="21"/>
    </row>
    <row r="1982" spans="1:12">
      <c r="A1982" s="21"/>
      <c r="B1982" s="21"/>
      <c r="C1982" s="21"/>
      <c r="D1982" s="21"/>
      <c r="E1982" s="21"/>
      <c r="F1982" s="21"/>
      <c r="G1982" s="21"/>
      <c r="H1982" s="21"/>
      <c r="I1982" s="21"/>
      <c r="J1982" s="21"/>
      <c r="K1982" s="21"/>
      <c r="L1982" s="21"/>
    </row>
    <row r="1983" spans="1:12">
      <c r="A1983" s="21"/>
      <c r="B1983" s="21"/>
      <c r="C1983" s="21"/>
      <c r="D1983" s="21"/>
      <c r="E1983" s="21"/>
      <c r="F1983" s="21"/>
      <c r="G1983" s="21"/>
      <c r="H1983" s="21"/>
      <c r="I1983" s="21"/>
      <c r="J1983" s="21"/>
      <c r="K1983" s="21"/>
      <c r="L1983" s="21"/>
    </row>
    <row r="1984" spans="1:12">
      <c r="A1984" s="21"/>
      <c r="B1984" s="21"/>
      <c r="C1984" s="21"/>
      <c r="D1984" s="21"/>
      <c r="E1984" s="21"/>
      <c r="F1984" s="21"/>
      <c r="G1984" s="21"/>
      <c r="H1984" s="21"/>
      <c r="I1984" s="21"/>
      <c r="J1984" s="21"/>
      <c r="K1984" s="21"/>
      <c r="L1984" s="21"/>
    </row>
    <row r="1985" spans="1:12">
      <c r="A1985" s="21"/>
      <c r="B1985" s="21"/>
      <c r="C1985" s="21"/>
      <c r="D1985" s="21"/>
      <c r="E1985" s="21"/>
      <c r="F1985" s="21"/>
      <c r="G1985" s="21"/>
      <c r="H1985" s="21"/>
      <c r="I1985" s="21"/>
      <c r="J1985" s="21"/>
      <c r="K1985" s="21"/>
      <c r="L1985" s="21"/>
    </row>
    <row r="1986" spans="1:12">
      <c r="A1986" s="21"/>
      <c r="B1986" s="21"/>
      <c r="C1986" s="21"/>
      <c r="D1986" s="21"/>
      <c r="E1986" s="21"/>
      <c r="F1986" s="21"/>
      <c r="G1986" s="21"/>
      <c r="H1986" s="21"/>
      <c r="I1986" s="21"/>
      <c r="J1986" s="21"/>
      <c r="K1986" s="21"/>
      <c r="L1986" s="21"/>
    </row>
    <row r="1987" spans="1:12">
      <c r="A1987" s="21"/>
      <c r="B1987" s="21"/>
      <c r="C1987" s="21"/>
      <c r="D1987" s="21"/>
      <c r="E1987" s="21"/>
      <c r="F1987" s="21"/>
      <c r="G1987" s="21"/>
      <c r="H1987" s="21"/>
      <c r="I1987" s="21"/>
      <c r="J1987" s="21"/>
      <c r="K1987" s="21"/>
      <c r="L1987" s="21"/>
    </row>
    <row r="1988" spans="1:12">
      <c r="A1988" s="21"/>
      <c r="B1988" s="21"/>
      <c r="C1988" s="21"/>
      <c r="D1988" s="21"/>
      <c r="E1988" s="21"/>
      <c r="F1988" s="21"/>
      <c r="G1988" s="21"/>
      <c r="H1988" s="21"/>
      <c r="I1988" s="21"/>
      <c r="J1988" s="21"/>
      <c r="K1988" s="21"/>
      <c r="L1988" s="21"/>
    </row>
    <row r="1989" spans="1:12">
      <c r="A1989" s="21"/>
      <c r="B1989" s="21"/>
      <c r="C1989" s="21"/>
      <c r="D1989" s="21"/>
      <c r="E1989" s="21"/>
      <c r="F1989" s="21"/>
      <c r="G1989" s="21"/>
      <c r="H1989" s="21"/>
      <c r="I1989" s="21"/>
      <c r="J1989" s="21"/>
      <c r="K1989" s="21"/>
      <c r="L1989" s="21"/>
    </row>
    <row r="1990" spans="1:12">
      <c r="A1990" s="21"/>
      <c r="B1990" s="21"/>
      <c r="C1990" s="21"/>
      <c r="D1990" s="21"/>
      <c r="E1990" s="21"/>
      <c r="F1990" s="21"/>
      <c r="G1990" s="21"/>
      <c r="H1990" s="21"/>
      <c r="I1990" s="21"/>
      <c r="J1990" s="21"/>
      <c r="K1990" s="21"/>
      <c r="L1990" s="21"/>
    </row>
    <row r="1991" spans="1:12">
      <c r="A1991" s="21"/>
      <c r="B1991" s="21"/>
      <c r="C1991" s="21"/>
      <c r="D1991" s="21"/>
      <c r="E1991" s="21"/>
      <c r="F1991" s="21"/>
      <c r="G1991" s="21"/>
      <c r="H1991" s="21"/>
      <c r="I1991" s="21"/>
      <c r="J1991" s="21"/>
      <c r="K1991" s="21"/>
      <c r="L1991" s="21"/>
    </row>
    <row r="1992" spans="1:12">
      <c r="A1992" s="21"/>
      <c r="B1992" s="21"/>
      <c r="C1992" s="21"/>
      <c r="D1992" s="21"/>
      <c r="E1992" s="21"/>
      <c r="F1992" s="21"/>
      <c r="G1992" s="21"/>
      <c r="H1992" s="21"/>
      <c r="I1992" s="21"/>
      <c r="J1992" s="21"/>
      <c r="K1992" s="21"/>
      <c r="L1992" s="21"/>
    </row>
    <row r="1993" spans="1:12">
      <c r="A1993" s="21"/>
      <c r="B1993" s="21"/>
      <c r="C1993" s="21"/>
      <c r="D1993" s="21"/>
      <c r="E1993" s="21"/>
      <c r="F1993" s="21"/>
      <c r="G1993" s="21"/>
      <c r="H1993" s="21"/>
      <c r="I1993" s="21"/>
      <c r="J1993" s="21"/>
      <c r="K1993" s="21"/>
      <c r="L1993" s="21"/>
    </row>
    <row r="1994" spans="1:12">
      <c r="A1994" s="21"/>
      <c r="B1994" s="21"/>
      <c r="C1994" s="21"/>
      <c r="D1994" s="21"/>
      <c r="E1994" s="21"/>
      <c r="F1994" s="21"/>
      <c r="G1994" s="21"/>
      <c r="H1994" s="21"/>
      <c r="I1994" s="21"/>
      <c r="J1994" s="21"/>
      <c r="K1994" s="21"/>
      <c r="L1994" s="21"/>
    </row>
    <row r="1995" spans="1:12">
      <c r="A1995" s="21"/>
      <c r="B1995" s="21"/>
      <c r="C1995" s="21"/>
      <c r="D1995" s="21"/>
      <c r="E1995" s="21"/>
      <c r="F1995" s="21"/>
      <c r="G1995" s="21"/>
      <c r="H1995" s="21"/>
      <c r="I1995" s="21"/>
      <c r="J1995" s="21"/>
      <c r="K1995" s="21"/>
      <c r="L1995" s="21"/>
    </row>
    <row r="1996" spans="1:12">
      <c r="A1996" s="21"/>
      <c r="B1996" s="21"/>
      <c r="C1996" s="21"/>
      <c r="D1996" s="21"/>
      <c r="E1996" s="21"/>
      <c r="F1996" s="21"/>
      <c r="G1996" s="21"/>
      <c r="H1996" s="21"/>
      <c r="I1996" s="21"/>
      <c r="J1996" s="21"/>
      <c r="K1996" s="21"/>
      <c r="L1996" s="21"/>
    </row>
    <row r="1997" spans="1:12">
      <c r="A1997" s="21"/>
      <c r="B1997" s="21"/>
      <c r="C1997" s="21"/>
      <c r="D1997" s="21"/>
      <c r="E1997" s="21"/>
      <c r="F1997" s="21"/>
      <c r="G1997" s="21"/>
      <c r="H1997" s="21"/>
      <c r="I1997" s="21"/>
      <c r="J1997" s="21"/>
      <c r="K1997" s="21"/>
      <c r="L1997" s="21"/>
    </row>
    <row r="1998" spans="1:12">
      <c r="A1998" s="21"/>
      <c r="B1998" s="21"/>
      <c r="C1998" s="21"/>
      <c r="D1998" s="21"/>
      <c r="E1998" s="21"/>
      <c r="F1998" s="21"/>
      <c r="G1998" s="21"/>
      <c r="H1998" s="21"/>
      <c r="I1998" s="21"/>
      <c r="J1998" s="21"/>
      <c r="K1998" s="21"/>
      <c r="L1998" s="21"/>
    </row>
    <row r="1999" spans="1:12">
      <c r="A1999" s="21"/>
      <c r="B1999" s="21"/>
      <c r="C1999" s="21"/>
      <c r="D1999" s="21"/>
      <c r="E1999" s="21"/>
      <c r="F1999" s="21"/>
      <c r="G1999" s="21"/>
      <c r="H1999" s="21"/>
      <c r="I1999" s="21"/>
      <c r="J1999" s="21"/>
      <c r="K1999" s="21"/>
      <c r="L1999" s="21"/>
    </row>
    <row r="2000" spans="1:12">
      <c r="A2000" s="21"/>
      <c r="B2000" s="21"/>
      <c r="C2000" s="21"/>
      <c r="D2000" s="21"/>
      <c r="E2000" s="21"/>
      <c r="F2000" s="21"/>
      <c r="G2000" s="21"/>
      <c r="H2000" s="21"/>
      <c r="I2000" s="21"/>
      <c r="J2000" s="21"/>
      <c r="K2000" s="21"/>
      <c r="L2000" s="21"/>
    </row>
    <row r="2001" spans="1:12">
      <c r="A2001" s="21"/>
      <c r="B2001" s="21"/>
      <c r="C2001" s="21"/>
      <c r="D2001" s="21"/>
      <c r="E2001" s="21"/>
      <c r="F2001" s="21"/>
      <c r="G2001" s="21"/>
      <c r="H2001" s="21"/>
      <c r="I2001" s="21"/>
      <c r="J2001" s="21"/>
      <c r="K2001" s="21"/>
      <c r="L2001" s="21"/>
    </row>
    <row r="2002" spans="1:12">
      <c r="A2002" s="21"/>
      <c r="B2002" s="21"/>
      <c r="C2002" s="21"/>
      <c r="D2002" s="21"/>
      <c r="E2002" s="21"/>
      <c r="F2002" s="21"/>
      <c r="G2002" s="21"/>
      <c r="H2002" s="21"/>
      <c r="I2002" s="21"/>
      <c r="J2002" s="21"/>
      <c r="K2002" s="21"/>
      <c r="L2002" s="21"/>
    </row>
    <row r="2003" spans="1:12">
      <c r="A2003" s="21"/>
      <c r="B2003" s="21"/>
      <c r="C2003" s="21"/>
      <c r="D2003" s="21"/>
      <c r="E2003" s="21"/>
      <c r="F2003" s="21"/>
      <c r="G2003" s="21"/>
      <c r="H2003" s="21"/>
      <c r="I2003" s="21"/>
      <c r="J2003" s="21"/>
      <c r="K2003" s="21"/>
      <c r="L2003" s="21"/>
    </row>
    <row r="2004" spans="1:12">
      <c r="A2004" s="21"/>
      <c r="B2004" s="21"/>
      <c r="C2004" s="21"/>
      <c r="D2004" s="21"/>
      <c r="E2004" s="21"/>
      <c r="F2004" s="21"/>
      <c r="G2004" s="21"/>
      <c r="H2004" s="21"/>
      <c r="I2004" s="21"/>
      <c r="J2004" s="21"/>
      <c r="K2004" s="21"/>
      <c r="L2004" s="21"/>
    </row>
    <row r="2005" spans="1:12">
      <c r="A2005" s="21"/>
      <c r="B2005" s="21"/>
      <c r="C2005" s="21"/>
      <c r="D2005" s="21"/>
      <c r="E2005" s="21"/>
      <c r="F2005" s="21"/>
      <c r="G2005" s="21"/>
      <c r="H2005" s="21"/>
      <c r="I2005" s="21"/>
      <c r="J2005" s="21"/>
      <c r="K2005" s="21"/>
      <c r="L2005" s="21"/>
    </row>
    <row r="2006" spans="1:12">
      <c r="A2006" s="21"/>
      <c r="B2006" s="21"/>
      <c r="C2006" s="21"/>
      <c r="D2006" s="21"/>
      <c r="E2006" s="21"/>
      <c r="F2006" s="21"/>
      <c r="G2006" s="21"/>
      <c r="H2006" s="21"/>
      <c r="I2006" s="21"/>
      <c r="J2006" s="21"/>
      <c r="K2006" s="21"/>
      <c r="L2006" s="21"/>
    </row>
    <row r="2007" spans="1:12">
      <c r="A2007" s="21"/>
      <c r="B2007" s="21"/>
      <c r="C2007" s="21"/>
      <c r="D2007" s="21"/>
      <c r="E2007" s="21"/>
      <c r="F2007" s="21"/>
      <c r="G2007" s="21"/>
      <c r="H2007" s="21"/>
      <c r="I2007" s="21"/>
      <c r="J2007" s="21"/>
      <c r="K2007" s="21"/>
      <c r="L2007" s="21"/>
    </row>
    <row r="2008" spans="1:12">
      <c r="A2008" s="21"/>
      <c r="B2008" s="21"/>
      <c r="C2008" s="21"/>
      <c r="D2008" s="21"/>
      <c r="E2008" s="21"/>
      <c r="F2008" s="21"/>
      <c r="G2008" s="21"/>
      <c r="H2008" s="21"/>
      <c r="I2008" s="21"/>
      <c r="J2008" s="21"/>
      <c r="K2008" s="21"/>
      <c r="L2008" s="21"/>
    </row>
    <row r="2009" spans="1:12">
      <c r="A2009" s="21"/>
      <c r="B2009" s="21"/>
      <c r="C2009" s="21"/>
      <c r="D2009" s="21"/>
      <c r="E2009" s="21"/>
      <c r="F2009" s="21"/>
      <c r="G2009" s="21"/>
      <c r="H2009" s="21"/>
      <c r="I2009" s="21"/>
      <c r="J2009" s="21"/>
      <c r="K2009" s="21"/>
      <c r="L2009" s="21"/>
    </row>
    <row r="2010" spans="1:12">
      <c r="A2010" s="21"/>
      <c r="B2010" s="21"/>
      <c r="C2010" s="21"/>
      <c r="D2010" s="21"/>
      <c r="E2010" s="21"/>
      <c r="F2010" s="21"/>
      <c r="G2010" s="21"/>
      <c r="H2010" s="21"/>
      <c r="I2010" s="21"/>
      <c r="J2010" s="21"/>
      <c r="K2010" s="21"/>
      <c r="L2010" s="21"/>
    </row>
    <row r="2011" spans="1:12">
      <c r="A2011" s="21"/>
      <c r="B2011" s="21"/>
      <c r="C2011" s="21"/>
      <c r="D2011" s="21"/>
      <c r="E2011" s="21"/>
      <c r="F2011" s="21"/>
      <c r="G2011" s="21"/>
      <c r="H2011" s="21"/>
      <c r="I2011" s="21"/>
      <c r="J2011" s="21"/>
      <c r="K2011" s="21"/>
      <c r="L2011" s="21"/>
    </row>
    <row r="2012" spans="1:12">
      <c r="A2012" s="21"/>
      <c r="B2012" s="21"/>
      <c r="C2012" s="21"/>
      <c r="D2012" s="21"/>
      <c r="E2012" s="21"/>
      <c r="F2012" s="21"/>
      <c r="G2012" s="21"/>
      <c r="H2012" s="21"/>
      <c r="I2012" s="21"/>
      <c r="J2012" s="21"/>
      <c r="K2012" s="21"/>
      <c r="L2012" s="21"/>
    </row>
    <row r="2013" spans="1:12">
      <c r="A2013" s="21"/>
      <c r="B2013" s="21"/>
      <c r="C2013" s="21"/>
      <c r="D2013" s="21"/>
      <c r="E2013" s="21"/>
      <c r="F2013" s="21"/>
      <c r="G2013" s="21"/>
      <c r="H2013" s="21"/>
      <c r="I2013" s="21"/>
      <c r="J2013" s="21"/>
      <c r="K2013" s="21"/>
      <c r="L2013" s="21"/>
    </row>
    <row r="2014" spans="1:12">
      <c r="A2014" s="21"/>
      <c r="B2014" s="21"/>
      <c r="C2014" s="21"/>
      <c r="D2014" s="21"/>
      <c r="E2014" s="21"/>
      <c r="F2014" s="21"/>
      <c r="G2014" s="21"/>
      <c r="H2014" s="21"/>
      <c r="I2014" s="21"/>
      <c r="J2014" s="21"/>
      <c r="K2014" s="21"/>
      <c r="L2014" s="21"/>
    </row>
    <row r="2015" spans="1:12">
      <c r="A2015" s="21"/>
      <c r="B2015" s="21"/>
      <c r="C2015" s="21"/>
      <c r="D2015" s="21"/>
      <c r="E2015" s="21"/>
      <c r="F2015" s="21"/>
      <c r="G2015" s="21"/>
      <c r="H2015" s="21"/>
      <c r="I2015" s="21"/>
      <c r="J2015" s="21"/>
      <c r="K2015" s="21"/>
      <c r="L2015" s="21"/>
    </row>
    <row r="2016" spans="1:12">
      <c r="A2016" s="21"/>
      <c r="B2016" s="21"/>
      <c r="C2016" s="21"/>
      <c r="D2016" s="21"/>
      <c r="E2016" s="21"/>
      <c r="F2016" s="21"/>
      <c r="G2016" s="21"/>
      <c r="H2016" s="21"/>
      <c r="I2016" s="21"/>
      <c r="J2016" s="21"/>
      <c r="K2016" s="21"/>
      <c r="L2016" s="21"/>
    </row>
    <row r="2017" spans="1:12">
      <c r="A2017" s="21"/>
      <c r="B2017" s="21"/>
      <c r="C2017" s="21"/>
      <c r="D2017" s="21"/>
      <c r="E2017" s="21"/>
      <c r="F2017" s="21"/>
      <c r="G2017" s="21"/>
      <c r="H2017" s="21"/>
      <c r="I2017" s="21"/>
      <c r="J2017" s="21"/>
      <c r="K2017" s="21"/>
      <c r="L2017" s="21"/>
    </row>
    <row r="2018" spans="1:12">
      <c r="A2018" s="21"/>
      <c r="B2018" s="21"/>
      <c r="C2018" s="21"/>
      <c r="D2018" s="21"/>
      <c r="E2018" s="21"/>
      <c r="F2018" s="21"/>
      <c r="G2018" s="21"/>
      <c r="H2018" s="21"/>
      <c r="I2018" s="21"/>
      <c r="J2018" s="21"/>
      <c r="K2018" s="21"/>
      <c r="L2018" s="21"/>
    </row>
    <row r="2019" spans="1:12">
      <c r="A2019" s="21"/>
      <c r="B2019" s="21"/>
      <c r="C2019" s="21"/>
      <c r="D2019" s="21"/>
      <c r="E2019" s="21"/>
      <c r="F2019" s="21"/>
      <c r="G2019" s="21"/>
      <c r="H2019" s="21"/>
      <c r="I2019" s="21"/>
      <c r="J2019" s="21"/>
      <c r="K2019" s="21"/>
      <c r="L2019" s="21"/>
    </row>
    <row r="2020" spans="1:12">
      <c r="A2020" s="21"/>
      <c r="B2020" s="21"/>
      <c r="C2020" s="21"/>
      <c r="D2020" s="21"/>
      <c r="E2020" s="21"/>
      <c r="F2020" s="21"/>
      <c r="G2020" s="21"/>
      <c r="H2020" s="21"/>
      <c r="I2020" s="21"/>
      <c r="J2020" s="21"/>
      <c r="K2020" s="21"/>
      <c r="L2020" s="21"/>
    </row>
    <row r="2021" spans="1:12">
      <c r="A2021" s="21"/>
      <c r="B2021" s="21"/>
      <c r="C2021" s="21"/>
      <c r="D2021" s="21"/>
      <c r="E2021" s="21"/>
      <c r="F2021" s="21"/>
      <c r="G2021" s="21"/>
      <c r="H2021" s="21"/>
      <c r="I2021" s="21"/>
      <c r="J2021" s="21"/>
      <c r="K2021" s="21"/>
      <c r="L2021" s="21"/>
    </row>
    <row r="2022" spans="1:12">
      <c r="A2022" s="21"/>
      <c r="B2022" s="21"/>
      <c r="C2022" s="21"/>
      <c r="D2022" s="21"/>
      <c r="E2022" s="21"/>
      <c r="F2022" s="21"/>
      <c r="G2022" s="21"/>
      <c r="H2022" s="21"/>
      <c r="I2022" s="21"/>
      <c r="J2022" s="21"/>
      <c r="K2022" s="21"/>
      <c r="L2022" s="21"/>
    </row>
    <row r="2023" spans="1:12">
      <c r="A2023" s="21"/>
      <c r="B2023" s="21"/>
      <c r="C2023" s="21"/>
      <c r="D2023" s="21"/>
      <c r="E2023" s="21"/>
      <c r="F2023" s="21"/>
      <c r="G2023" s="21"/>
      <c r="H2023" s="21"/>
      <c r="I2023" s="21"/>
      <c r="J2023" s="21"/>
      <c r="K2023" s="21"/>
      <c r="L2023" s="21"/>
    </row>
    <row r="2024" spans="1:12">
      <c r="A2024" s="21"/>
      <c r="B2024" s="21"/>
      <c r="C2024" s="21"/>
      <c r="D2024" s="21"/>
      <c r="E2024" s="21"/>
      <c r="F2024" s="21"/>
      <c r="G2024" s="21"/>
      <c r="H2024" s="21"/>
      <c r="I2024" s="21"/>
      <c r="J2024" s="21"/>
      <c r="K2024" s="21"/>
      <c r="L2024" s="21"/>
    </row>
    <row r="2025" spans="1:12">
      <c r="A2025" s="21"/>
      <c r="B2025" s="21"/>
      <c r="C2025" s="21"/>
      <c r="D2025" s="21"/>
      <c r="E2025" s="21"/>
      <c r="F2025" s="21"/>
      <c r="G2025" s="21"/>
      <c r="H2025" s="21"/>
      <c r="I2025" s="21"/>
      <c r="J2025" s="21"/>
      <c r="K2025" s="21"/>
      <c r="L2025" s="21"/>
    </row>
    <row r="2026" spans="1:12">
      <c r="A2026" s="21"/>
      <c r="B2026" s="21"/>
      <c r="C2026" s="21"/>
      <c r="D2026" s="21"/>
      <c r="E2026" s="21"/>
      <c r="F2026" s="21"/>
      <c r="G2026" s="21"/>
      <c r="H2026" s="21"/>
      <c r="I2026" s="21"/>
      <c r="J2026" s="21"/>
      <c r="K2026" s="21"/>
      <c r="L2026" s="21"/>
    </row>
    <row r="2027" spans="1:12">
      <c r="A2027" s="21"/>
      <c r="B2027" s="21"/>
      <c r="C2027" s="21"/>
      <c r="D2027" s="21"/>
      <c r="E2027" s="21"/>
      <c r="F2027" s="21"/>
      <c r="G2027" s="21"/>
      <c r="H2027" s="21"/>
      <c r="I2027" s="21"/>
      <c r="J2027" s="21"/>
      <c r="K2027" s="21"/>
      <c r="L2027" s="21"/>
    </row>
    <row r="2028" spans="1:12">
      <c r="A2028" s="21"/>
      <c r="B2028" s="21"/>
      <c r="C2028" s="21"/>
      <c r="D2028" s="21"/>
      <c r="E2028" s="21"/>
      <c r="F2028" s="21"/>
      <c r="G2028" s="21"/>
      <c r="H2028" s="21"/>
      <c r="I2028" s="21"/>
      <c r="J2028" s="21"/>
      <c r="K2028" s="21"/>
      <c r="L2028" s="21"/>
    </row>
    <row r="2029" spans="1:12">
      <c r="A2029" s="21"/>
      <c r="B2029" s="21"/>
      <c r="C2029" s="21"/>
      <c r="D2029" s="21"/>
      <c r="E2029" s="21"/>
      <c r="F2029" s="21"/>
      <c r="G2029" s="21"/>
      <c r="H2029" s="21"/>
      <c r="I2029" s="21"/>
      <c r="J2029" s="21"/>
      <c r="K2029" s="21"/>
      <c r="L2029" s="21"/>
    </row>
    <row r="2030" spans="1:12">
      <c r="A2030" s="21"/>
      <c r="B2030" s="21"/>
      <c r="C2030" s="21"/>
      <c r="D2030" s="21"/>
      <c r="E2030" s="21"/>
      <c r="F2030" s="21"/>
      <c r="G2030" s="21"/>
      <c r="H2030" s="21"/>
      <c r="I2030" s="21"/>
      <c r="J2030" s="21"/>
      <c r="K2030" s="21"/>
      <c r="L2030" s="21"/>
    </row>
    <row r="2031" spans="1:12">
      <c r="A2031" s="21"/>
      <c r="B2031" s="21"/>
      <c r="C2031" s="21"/>
      <c r="D2031" s="21"/>
      <c r="E2031" s="21"/>
      <c r="F2031" s="21"/>
      <c r="G2031" s="21"/>
      <c r="H2031" s="21"/>
      <c r="I2031" s="21"/>
      <c r="J2031" s="21"/>
      <c r="K2031" s="21"/>
      <c r="L2031" s="21"/>
    </row>
    <row r="2032" spans="1:12">
      <c r="A2032" s="21"/>
      <c r="B2032" s="21"/>
      <c r="C2032" s="21"/>
      <c r="D2032" s="21"/>
      <c r="E2032" s="21"/>
      <c r="F2032" s="21"/>
      <c r="G2032" s="21"/>
      <c r="H2032" s="21"/>
      <c r="I2032" s="21"/>
      <c r="J2032" s="21"/>
      <c r="K2032" s="21"/>
      <c r="L2032" s="21"/>
    </row>
    <row r="2033" spans="1:12">
      <c r="A2033" s="21"/>
      <c r="B2033" s="21"/>
      <c r="C2033" s="21"/>
      <c r="D2033" s="21"/>
      <c r="E2033" s="21"/>
      <c r="F2033" s="21"/>
      <c r="G2033" s="21"/>
      <c r="H2033" s="21"/>
      <c r="I2033" s="21"/>
      <c r="J2033" s="21"/>
      <c r="K2033" s="21"/>
      <c r="L2033" s="21"/>
    </row>
    <row r="2034" spans="1:12">
      <c r="A2034" s="21"/>
      <c r="B2034" s="21"/>
      <c r="C2034" s="21"/>
      <c r="D2034" s="21"/>
      <c r="E2034" s="21"/>
      <c r="F2034" s="21"/>
      <c r="G2034" s="21"/>
      <c r="H2034" s="21"/>
      <c r="I2034" s="21"/>
      <c r="J2034" s="21"/>
      <c r="K2034" s="21"/>
      <c r="L2034" s="21"/>
    </row>
    <row r="2035" spans="1:12">
      <c r="A2035" s="21"/>
      <c r="B2035" s="21"/>
      <c r="C2035" s="21"/>
      <c r="D2035" s="21"/>
      <c r="E2035" s="21"/>
      <c r="F2035" s="21"/>
      <c r="G2035" s="21"/>
      <c r="H2035" s="21"/>
      <c r="I2035" s="21"/>
      <c r="J2035" s="21"/>
      <c r="K2035" s="21"/>
      <c r="L2035" s="21"/>
    </row>
    <row r="2036" spans="1:12">
      <c r="A2036" s="21"/>
      <c r="B2036" s="21"/>
      <c r="C2036" s="21"/>
      <c r="D2036" s="21"/>
      <c r="E2036" s="21"/>
      <c r="F2036" s="21"/>
      <c r="G2036" s="21"/>
      <c r="H2036" s="21"/>
      <c r="I2036" s="21"/>
      <c r="J2036" s="21"/>
      <c r="K2036" s="21"/>
      <c r="L2036" s="21"/>
    </row>
    <row r="2037" spans="1:12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  <c r="L2037" s="21"/>
    </row>
    <row r="2038" spans="1:12">
      <c r="A2038" s="21"/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  <c r="L2038" s="21"/>
    </row>
    <row r="2039" spans="1:12">
      <c r="A2039" s="21"/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  <c r="L2039" s="21"/>
    </row>
    <row r="2040" spans="1:12">
      <c r="A2040" s="21"/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  <c r="L2040" s="21"/>
    </row>
    <row r="2041" spans="1:12">
      <c r="A2041" s="21"/>
      <c r="B2041" s="21"/>
      <c r="C2041" s="21"/>
      <c r="D2041" s="21"/>
      <c r="E2041" s="21"/>
      <c r="F2041" s="21"/>
      <c r="G2041" s="21"/>
      <c r="H2041" s="21"/>
      <c r="I2041" s="21"/>
      <c r="J2041" s="21"/>
      <c r="K2041" s="21"/>
      <c r="L2041" s="21"/>
    </row>
    <row r="2042" spans="1:12">
      <c r="A2042" s="21"/>
      <c r="B2042" s="21"/>
      <c r="C2042" s="21"/>
      <c r="D2042" s="21"/>
      <c r="E2042" s="21"/>
      <c r="F2042" s="21"/>
      <c r="G2042" s="21"/>
      <c r="H2042" s="21"/>
      <c r="I2042" s="21"/>
      <c r="J2042" s="21"/>
      <c r="K2042" s="21"/>
      <c r="L2042" s="21"/>
    </row>
    <row r="2043" spans="1:12">
      <c r="A2043" s="21"/>
      <c r="B2043" s="21"/>
      <c r="C2043" s="21"/>
      <c r="D2043" s="21"/>
      <c r="E2043" s="21"/>
      <c r="F2043" s="21"/>
      <c r="G2043" s="21"/>
      <c r="H2043" s="21"/>
      <c r="I2043" s="21"/>
      <c r="J2043" s="21"/>
      <c r="K2043" s="21"/>
      <c r="L2043" s="21"/>
    </row>
    <row r="2044" spans="1:12">
      <c r="A2044" s="21"/>
      <c r="B2044" s="21"/>
      <c r="C2044" s="21"/>
      <c r="D2044" s="21"/>
      <c r="E2044" s="21"/>
      <c r="F2044" s="21"/>
      <c r="G2044" s="21"/>
      <c r="H2044" s="21"/>
      <c r="I2044" s="21"/>
      <c r="J2044" s="21"/>
      <c r="K2044" s="21"/>
      <c r="L2044" s="21"/>
    </row>
    <row r="2045" spans="1:12">
      <c r="A2045" s="21"/>
      <c r="B2045" s="21"/>
      <c r="C2045" s="21"/>
      <c r="D2045" s="21"/>
      <c r="E2045" s="21"/>
      <c r="F2045" s="21"/>
      <c r="G2045" s="21"/>
      <c r="H2045" s="21"/>
      <c r="I2045" s="21"/>
      <c r="J2045" s="21"/>
      <c r="K2045" s="21"/>
      <c r="L2045" s="21"/>
    </row>
    <row r="2046" spans="1:12">
      <c r="A2046" s="21"/>
      <c r="B2046" s="21"/>
      <c r="C2046" s="21"/>
      <c r="D2046" s="21"/>
      <c r="E2046" s="21"/>
      <c r="F2046" s="21"/>
      <c r="G2046" s="21"/>
      <c r="H2046" s="21"/>
      <c r="I2046" s="21"/>
      <c r="J2046" s="21"/>
      <c r="K2046" s="21"/>
      <c r="L2046" s="21"/>
    </row>
    <row r="2047" spans="1:12">
      <c r="A2047" s="21"/>
      <c r="B2047" s="21"/>
      <c r="C2047" s="21"/>
      <c r="D2047" s="21"/>
      <c r="E2047" s="21"/>
      <c r="F2047" s="21"/>
      <c r="G2047" s="21"/>
      <c r="H2047" s="21"/>
      <c r="I2047" s="21"/>
      <c r="J2047" s="21"/>
      <c r="K2047" s="21"/>
      <c r="L2047" s="21"/>
    </row>
    <row r="2048" spans="1:12">
      <c r="A2048" s="21"/>
      <c r="B2048" s="21"/>
      <c r="C2048" s="21"/>
      <c r="D2048" s="21"/>
      <c r="E2048" s="21"/>
      <c r="F2048" s="21"/>
      <c r="G2048" s="21"/>
      <c r="H2048" s="21"/>
      <c r="I2048" s="21"/>
      <c r="J2048" s="21"/>
      <c r="K2048" s="21"/>
      <c r="L2048" s="21"/>
    </row>
    <row r="2049" spans="1:12">
      <c r="A2049" s="21"/>
      <c r="B2049" s="21"/>
      <c r="C2049" s="21"/>
      <c r="D2049" s="21"/>
      <c r="E2049" s="21"/>
      <c r="F2049" s="21"/>
      <c r="G2049" s="21"/>
      <c r="H2049" s="21"/>
      <c r="I2049" s="21"/>
      <c r="J2049" s="21"/>
      <c r="K2049" s="21"/>
      <c r="L2049" s="21"/>
    </row>
    <row r="2050" spans="1:12">
      <c r="A2050" s="21"/>
      <c r="B2050" s="21"/>
      <c r="C2050" s="21"/>
      <c r="D2050" s="21"/>
      <c r="E2050" s="21"/>
      <c r="F2050" s="21"/>
      <c r="G2050" s="21"/>
      <c r="H2050" s="21"/>
      <c r="I2050" s="21"/>
      <c r="J2050" s="21"/>
      <c r="K2050" s="21"/>
      <c r="L2050" s="21"/>
    </row>
    <row r="2051" spans="1:12">
      <c r="A2051" s="21"/>
      <c r="B2051" s="21"/>
      <c r="C2051" s="21"/>
      <c r="D2051" s="21"/>
      <c r="E2051" s="21"/>
      <c r="F2051" s="21"/>
      <c r="G2051" s="21"/>
      <c r="H2051" s="21"/>
      <c r="I2051" s="21"/>
      <c r="J2051" s="21"/>
      <c r="K2051" s="21"/>
      <c r="L2051" s="21"/>
    </row>
    <row r="2052" spans="1:12">
      <c r="A2052" s="21"/>
      <c r="B2052" s="21"/>
      <c r="C2052" s="21"/>
      <c r="D2052" s="21"/>
      <c r="E2052" s="21"/>
      <c r="F2052" s="21"/>
      <c r="G2052" s="21"/>
      <c r="H2052" s="21"/>
      <c r="I2052" s="21"/>
      <c r="J2052" s="21"/>
      <c r="K2052" s="21"/>
      <c r="L2052" s="21"/>
    </row>
    <row r="2053" spans="1:12">
      <c r="A2053" s="21"/>
      <c r="B2053" s="21"/>
      <c r="C2053" s="21"/>
      <c r="D2053" s="21"/>
      <c r="E2053" s="21"/>
      <c r="F2053" s="21"/>
      <c r="G2053" s="21"/>
      <c r="H2053" s="21"/>
      <c r="I2053" s="21"/>
      <c r="J2053" s="21"/>
      <c r="K2053" s="21"/>
      <c r="L2053" s="21"/>
    </row>
    <row r="2054" spans="1:12">
      <c r="A2054" s="21"/>
      <c r="B2054" s="21"/>
      <c r="C2054" s="21"/>
      <c r="D2054" s="21"/>
      <c r="E2054" s="21"/>
      <c r="F2054" s="21"/>
      <c r="G2054" s="21"/>
      <c r="H2054" s="21"/>
      <c r="I2054" s="21"/>
      <c r="J2054" s="21"/>
      <c r="K2054" s="21"/>
      <c r="L2054" s="21"/>
    </row>
    <row r="2055" spans="1:12">
      <c r="A2055" s="21"/>
      <c r="B2055" s="21"/>
      <c r="C2055" s="21"/>
      <c r="D2055" s="21"/>
      <c r="E2055" s="21"/>
      <c r="F2055" s="21"/>
      <c r="G2055" s="21"/>
      <c r="H2055" s="21"/>
      <c r="I2055" s="21"/>
      <c r="J2055" s="21"/>
      <c r="K2055" s="21"/>
      <c r="L2055" s="21"/>
    </row>
    <row r="2056" spans="1:12">
      <c r="A2056" s="21"/>
      <c r="B2056" s="21"/>
      <c r="C2056" s="21"/>
      <c r="D2056" s="21"/>
      <c r="E2056" s="21"/>
      <c r="F2056" s="21"/>
      <c r="G2056" s="21"/>
      <c r="H2056" s="21"/>
      <c r="I2056" s="21"/>
      <c r="J2056" s="21"/>
      <c r="K2056" s="21"/>
      <c r="L2056" s="21"/>
    </row>
    <row r="2057" spans="1:12">
      <c r="A2057" s="21"/>
      <c r="B2057" s="21"/>
      <c r="C2057" s="21"/>
      <c r="D2057" s="21"/>
      <c r="E2057" s="21"/>
      <c r="F2057" s="21"/>
      <c r="G2057" s="21"/>
      <c r="H2057" s="21"/>
      <c r="I2057" s="21"/>
      <c r="J2057" s="21"/>
      <c r="K2057" s="21"/>
      <c r="L2057" s="21"/>
    </row>
    <row r="2058" spans="1:12">
      <c r="A2058" s="21"/>
      <c r="B2058" s="21"/>
      <c r="C2058" s="21"/>
      <c r="D2058" s="21"/>
      <c r="E2058" s="21"/>
      <c r="F2058" s="21"/>
      <c r="G2058" s="21"/>
      <c r="H2058" s="21"/>
      <c r="I2058" s="21"/>
      <c r="J2058" s="21"/>
      <c r="K2058" s="21"/>
      <c r="L2058" s="21"/>
    </row>
    <row r="2059" spans="1:12">
      <c r="A2059" s="21"/>
      <c r="B2059" s="21"/>
      <c r="C2059" s="21"/>
      <c r="D2059" s="21"/>
      <c r="E2059" s="21"/>
      <c r="F2059" s="21"/>
      <c r="G2059" s="21"/>
      <c r="H2059" s="21"/>
      <c r="I2059" s="21"/>
      <c r="J2059" s="21"/>
      <c r="K2059" s="21"/>
      <c r="L2059" s="21"/>
    </row>
    <row r="2060" spans="1:12">
      <c r="A2060" s="21"/>
      <c r="B2060" s="21"/>
      <c r="C2060" s="21"/>
      <c r="D2060" s="21"/>
      <c r="E2060" s="21"/>
      <c r="F2060" s="21"/>
      <c r="G2060" s="21"/>
      <c r="H2060" s="21"/>
      <c r="I2060" s="21"/>
      <c r="J2060" s="21"/>
      <c r="K2060" s="21"/>
      <c r="L2060" s="21"/>
    </row>
    <row r="2061" spans="1:12">
      <c r="A2061" s="21"/>
      <c r="B2061" s="21"/>
      <c r="C2061" s="21"/>
      <c r="D2061" s="21"/>
      <c r="E2061" s="21"/>
      <c r="F2061" s="21"/>
      <c r="G2061" s="21"/>
      <c r="H2061" s="21"/>
      <c r="I2061" s="21"/>
      <c r="J2061" s="21"/>
      <c r="K2061" s="21"/>
      <c r="L2061" s="21"/>
    </row>
    <row r="2062" spans="1:12">
      <c r="A2062" s="21"/>
      <c r="B2062" s="21"/>
      <c r="C2062" s="21"/>
      <c r="D2062" s="21"/>
      <c r="E2062" s="21"/>
      <c r="F2062" s="21"/>
      <c r="G2062" s="21"/>
      <c r="H2062" s="21"/>
      <c r="I2062" s="21"/>
      <c r="J2062" s="21"/>
      <c r="K2062" s="21"/>
      <c r="L2062" s="21"/>
    </row>
    <row r="2063" spans="1:12">
      <c r="A2063" s="21"/>
      <c r="B2063" s="21"/>
      <c r="C2063" s="21"/>
      <c r="D2063" s="21"/>
      <c r="E2063" s="21"/>
      <c r="F2063" s="21"/>
      <c r="G2063" s="21"/>
      <c r="H2063" s="21"/>
      <c r="I2063" s="21"/>
      <c r="J2063" s="21"/>
      <c r="K2063" s="21"/>
      <c r="L2063" s="21"/>
    </row>
    <row r="2064" spans="1:12">
      <c r="A2064" s="21"/>
      <c r="B2064" s="21"/>
      <c r="C2064" s="21"/>
      <c r="D2064" s="21"/>
      <c r="E2064" s="21"/>
      <c r="F2064" s="21"/>
      <c r="G2064" s="21"/>
      <c r="H2064" s="21"/>
      <c r="I2064" s="21"/>
      <c r="J2064" s="21"/>
      <c r="K2064" s="21"/>
      <c r="L2064" s="21"/>
    </row>
    <row r="2065" spans="1:12">
      <c r="A2065" s="21"/>
      <c r="B2065" s="21"/>
      <c r="C2065" s="21"/>
      <c r="D2065" s="21"/>
      <c r="E2065" s="21"/>
      <c r="F2065" s="21"/>
      <c r="G2065" s="21"/>
      <c r="H2065" s="21"/>
      <c r="I2065" s="21"/>
      <c r="J2065" s="21"/>
      <c r="K2065" s="21"/>
      <c r="L2065" s="21"/>
    </row>
    <row r="2066" spans="1:12">
      <c r="A2066" s="21"/>
      <c r="B2066" s="21"/>
      <c r="C2066" s="21"/>
      <c r="D2066" s="21"/>
      <c r="E2066" s="21"/>
      <c r="F2066" s="21"/>
      <c r="G2066" s="21"/>
      <c r="H2066" s="21"/>
      <c r="I2066" s="21"/>
      <c r="J2066" s="21"/>
      <c r="K2066" s="21"/>
      <c r="L2066" s="21"/>
    </row>
    <row r="2067" spans="1:12">
      <c r="A2067" s="21"/>
      <c r="B2067" s="21"/>
      <c r="C2067" s="21"/>
      <c r="D2067" s="21"/>
      <c r="E2067" s="21"/>
      <c r="F2067" s="21"/>
      <c r="G2067" s="21"/>
      <c r="H2067" s="21"/>
      <c r="I2067" s="21"/>
      <c r="J2067" s="21"/>
      <c r="K2067" s="21"/>
      <c r="L2067" s="21"/>
    </row>
    <row r="2068" spans="1:12">
      <c r="A2068" s="21"/>
      <c r="B2068" s="21"/>
      <c r="C2068" s="21"/>
      <c r="D2068" s="21"/>
      <c r="E2068" s="21"/>
      <c r="F2068" s="21"/>
      <c r="G2068" s="21"/>
      <c r="H2068" s="21"/>
      <c r="I2068" s="21"/>
      <c r="J2068" s="21"/>
      <c r="K2068" s="21"/>
      <c r="L2068" s="21"/>
    </row>
    <row r="2069" spans="1:12">
      <c r="A2069" s="21"/>
      <c r="B2069" s="21"/>
      <c r="C2069" s="21"/>
      <c r="D2069" s="21"/>
      <c r="E2069" s="21"/>
      <c r="F2069" s="21"/>
      <c r="G2069" s="21"/>
      <c r="H2069" s="21"/>
      <c r="I2069" s="21"/>
      <c r="J2069" s="21"/>
      <c r="K2069" s="21"/>
      <c r="L2069" s="21"/>
    </row>
    <row r="2070" spans="1:12">
      <c r="A2070" s="21"/>
      <c r="B2070" s="21"/>
      <c r="C2070" s="21"/>
      <c r="D2070" s="21"/>
      <c r="E2070" s="21"/>
      <c r="F2070" s="21"/>
      <c r="G2070" s="21"/>
      <c r="H2070" s="21"/>
      <c r="I2070" s="21"/>
      <c r="J2070" s="21"/>
      <c r="K2070" s="21"/>
      <c r="L2070" s="21"/>
    </row>
    <row r="2071" spans="1:12">
      <c r="A2071" s="21"/>
      <c r="B2071" s="21"/>
      <c r="C2071" s="21"/>
      <c r="D2071" s="21"/>
      <c r="E2071" s="21"/>
      <c r="F2071" s="21"/>
      <c r="G2071" s="21"/>
      <c r="H2071" s="21"/>
      <c r="I2071" s="21"/>
      <c r="J2071" s="21"/>
      <c r="K2071" s="21"/>
      <c r="L2071" s="21"/>
    </row>
    <row r="2072" spans="1:12">
      <c r="A2072" s="21"/>
      <c r="B2072" s="21"/>
      <c r="C2072" s="21"/>
      <c r="D2072" s="21"/>
      <c r="E2072" s="21"/>
      <c r="F2072" s="21"/>
      <c r="G2072" s="21"/>
      <c r="H2072" s="21"/>
      <c r="I2072" s="21"/>
      <c r="J2072" s="21"/>
      <c r="K2072" s="21"/>
      <c r="L2072" s="21"/>
    </row>
    <row r="2073" spans="1:12">
      <c r="A2073" s="21"/>
      <c r="B2073" s="21"/>
      <c r="C2073" s="21"/>
      <c r="D2073" s="21"/>
      <c r="E2073" s="21"/>
      <c r="F2073" s="21"/>
      <c r="G2073" s="21"/>
      <c r="H2073" s="21"/>
      <c r="I2073" s="21"/>
      <c r="J2073" s="21"/>
      <c r="K2073" s="21"/>
      <c r="L2073" s="21"/>
    </row>
    <row r="2074" spans="1:12">
      <c r="A2074" s="21"/>
      <c r="B2074" s="21"/>
      <c r="C2074" s="21"/>
      <c r="D2074" s="21"/>
      <c r="E2074" s="21"/>
      <c r="F2074" s="21"/>
      <c r="G2074" s="21"/>
      <c r="H2074" s="21"/>
      <c r="I2074" s="21"/>
      <c r="J2074" s="21"/>
      <c r="K2074" s="21"/>
      <c r="L2074" s="21"/>
    </row>
    <row r="2075" spans="1:12">
      <c r="A2075" s="21"/>
      <c r="B2075" s="21"/>
      <c r="C2075" s="21"/>
      <c r="D2075" s="21"/>
      <c r="E2075" s="21"/>
      <c r="F2075" s="21"/>
      <c r="G2075" s="21"/>
      <c r="H2075" s="21"/>
      <c r="I2075" s="21"/>
      <c r="J2075" s="21"/>
      <c r="K2075" s="21"/>
      <c r="L2075" s="21"/>
    </row>
    <row r="2076" spans="1:12">
      <c r="A2076" s="21"/>
      <c r="B2076" s="21"/>
      <c r="C2076" s="21"/>
      <c r="D2076" s="21"/>
      <c r="E2076" s="21"/>
      <c r="F2076" s="21"/>
      <c r="G2076" s="21"/>
      <c r="H2076" s="21"/>
      <c r="I2076" s="21"/>
      <c r="J2076" s="21"/>
      <c r="K2076" s="21"/>
      <c r="L2076" s="21"/>
    </row>
    <row r="2077" spans="1:12">
      <c r="A2077" s="21"/>
      <c r="B2077" s="21"/>
      <c r="C2077" s="21"/>
      <c r="D2077" s="21"/>
      <c r="E2077" s="21"/>
      <c r="F2077" s="21"/>
      <c r="G2077" s="21"/>
      <c r="H2077" s="21"/>
      <c r="I2077" s="21"/>
      <c r="J2077" s="21"/>
      <c r="K2077" s="21"/>
      <c r="L2077" s="21"/>
    </row>
    <row r="2078" spans="1:12">
      <c r="A2078" s="21"/>
      <c r="B2078" s="21"/>
      <c r="C2078" s="21"/>
      <c r="D2078" s="21"/>
      <c r="E2078" s="21"/>
      <c r="F2078" s="21"/>
      <c r="G2078" s="21"/>
      <c r="H2078" s="21"/>
      <c r="I2078" s="21"/>
      <c r="J2078" s="21"/>
      <c r="K2078" s="21"/>
      <c r="L2078" s="21"/>
    </row>
    <row r="2079" spans="1:12">
      <c r="A2079" s="21"/>
      <c r="B2079" s="21"/>
      <c r="C2079" s="21"/>
      <c r="D2079" s="21"/>
      <c r="E2079" s="21"/>
      <c r="F2079" s="21"/>
      <c r="G2079" s="21"/>
      <c r="H2079" s="21"/>
      <c r="I2079" s="21"/>
      <c r="J2079" s="21"/>
      <c r="K2079" s="21"/>
      <c r="L2079" s="21"/>
    </row>
    <row r="2080" spans="1:12">
      <c r="A2080" s="21"/>
      <c r="B2080" s="21"/>
      <c r="C2080" s="21"/>
      <c r="D2080" s="21"/>
      <c r="E2080" s="21"/>
      <c r="F2080" s="21"/>
      <c r="G2080" s="21"/>
      <c r="H2080" s="21"/>
      <c r="I2080" s="21"/>
      <c r="J2080" s="21"/>
      <c r="K2080" s="21"/>
      <c r="L2080" s="21"/>
    </row>
    <row r="2081" spans="1:12">
      <c r="A2081" s="21"/>
      <c r="B2081" s="21"/>
      <c r="C2081" s="21"/>
      <c r="D2081" s="21"/>
      <c r="E2081" s="21"/>
      <c r="F2081" s="21"/>
      <c r="G2081" s="21"/>
      <c r="H2081" s="21"/>
      <c r="I2081" s="21"/>
      <c r="J2081" s="21"/>
      <c r="K2081" s="21"/>
      <c r="L2081" s="21"/>
    </row>
    <row r="2082" spans="1:12">
      <c r="A2082" s="21"/>
      <c r="B2082" s="21"/>
      <c r="C2082" s="21"/>
      <c r="D2082" s="21"/>
      <c r="E2082" s="21"/>
      <c r="F2082" s="21"/>
      <c r="G2082" s="21"/>
      <c r="H2082" s="21"/>
      <c r="I2082" s="21"/>
      <c r="J2082" s="21"/>
      <c r="K2082" s="21"/>
      <c r="L2082" s="21"/>
    </row>
    <row r="2083" spans="1:12">
      <c r="A2083" s="21"/>
      <c r="B2083" s="21"/>
      <c r="C2083" s="21"/>
      <c r="D2083" s="21"/>
      <c r="E2083" s="21"/>
      <c r="F2083" s="21"/>
      <c r="G2083" s="21"/>
      <c r="H2083" s="21"/>
      <c r="I2083" s="21"/>
      <c r="J2083" s="21"/>
      <c r="K2083" s="21"/>
      <c r="L2083" s="21"/>
    </row>
    <row r="2084" spans="1:12">
      <c r="A2084" s="21"/>
      <c r="B2084" s="21"/>
      <c r="C2084" s="21"/>
      <c r="D2084" s="21"/>
      <c r="E2084" s="21"/>
      <c r="F2084" s="21"/>
      <c r="G2084" s="21"/>
      <c r="H2084" s="21"/>
      <c r="I2084" s="21"/>
      <c r="J2084" s="21"/>
      <c r="K2084" s="21"/>
      <c r="L2084" s="21"/>
    </row>
    <row r="2085" spans="1:12">
      <c r="A2085" s="21"/>
      <c r="B2085" s="21"/>
      <c r="C2085" s="21"/>
      <c r="D2085" s="21"/>
      <c r="E2085" s="21"/>
      <c r="F2085" s="21"/>
      <c r="G2085" s="21"/>
      <c r="H2085" s="21"/>
      <c r="I2085" s="21"/>
      <c r="J2085" s="21"/>
      <c r="K2085" s="21"/>
      <c r="L2085" s="21"/>
    </row>
    <row r="2086" spans="1:12">
      <c r="A2086" s="21"/>
      <c r="B2086" s="21"/>
      <c r="C2086" s="21"/>
      <c r="D2086" s="21"/>
      <c r="E2086" s="21"/>
      <c r="F2086" s="21"/>
      <c r="G2086" s="21"/>
      <c r="H2086" s="21"/>
      <c r="I2086" s="21"/>
      <c r="J2086" s="21"/>
      <c r="K2086" s="21"/>
      <c r="L2086" s="21"/>
    </row>
    <row r="2087" spans="1:12">
      <c r="A2087" s="21"/>
      <c r="B2087" s="21"/>
      <c r="C2087" s="21"/>
      <c r="D2087" s="21"/>
      <c r="E2087" s="21"/>
      <c r="F2087" s="21"/>
      <c r="G2087" s="21"/>
      <c r="H2087" s="21"/>
      <c r="I2087" s="21"/>
      <c r="J2087" s="21"/>
      <c r="K2087" s="21"/>
      <c r="L2087" s="21"/>
    </row>
    <row r="2088" spans="1:12">
      <c r="A2088" s="21"/>
      <c r="B2088" s="21"/>
      <c r="C2088" s="21"/>
      <c r="D2088" s="21"/>
      <c r="E2088" s="21"/>
      <c r="F2088" s="21"/>
      <c r="G2088" s="21"/>
      <c r="H2088" s="21"/>
      <c r="I2088" s="21"/>
      <c r="J2088" s="21"/>
      <c r="K2088" s="21"/>
      <c r="L2088" s="21"/>
    </row>
    <row r="2089" spans="1:12">
      <c r="A2089" s="21"/>
      <c r="B2089" s="21"/>
      <c r="C2089" s="21"/>
      <c r="D2089" s="21"/>
      <c r="E2089" s="21"/>
      <c r="F2089" s="21"/>
      <c r="G2089" s="21"/>
      <c r="H2089" s="21"/>
      <c r="I2089" s="21"/>
      <c r="J2089" s="21"/>
      <c r="K2089" s="21"/>
      <c r="L2089" s="21"/>
    </row>
    <row r="2090" spans="1:12">
      <c r="A2090" s="21"/>
      <c r="B2090" s="21"/>
      <c r="C2090" s="21"/>
      <c r="D2090" s="21"/>
      <c r="E2090" s="21"/>
      <c r="F2090" s="21"/>
      <c r="G2090" s="21"/>
      <c r="H2090" s="21"/>
      <c r="I2090" s="21"/>
      <c r="J2090" s="21"/>
      <c r="K2090" s="21"/>
      <c r="L2090" s="21"/>
    </row>
    <row r="2091" spans="1:12">
      <c r="A2091" s="21"/>
      <c r="B2091" s="21"/>
      <c r="C2091" s="21"/>
      <c r="D2091" s="21"/>
      <c r="E2091" s="21"/>
      <c r="F2091" s="21"/>
      <c r="G2091" s="21"/>
      <c r="H2091" s="21"/>
      <c r="I2091" s="21"/>
      <c r="J2091" s="21"/>
      <c r="K2091" s="21"/>
      <c r="L2091" s="21"/>
    </row>
    <row r="2092" spans="1:12">
      <c r="A2092" s="21"/>
      <c r="B2092" s="21"/>
      <c r="C2092" s="21"/>
      <c r="D2092" s="21"/>
      <c r="E2092" s="21"/>
      <c r="F2092" s="21"/>
      <c r="G2092" s="21"/>
      <c r="H2092" s="21"/>
      <c r="I2092" s="21"/>
      <c r="J2092" s="21"/>
      <c r="K2092" s="21"/>
      <c r="L2092" s="21"/>
    </row>
    <row r="2093" spans="1:12">
      <c r="A2093" s="21"/>
      <c r="B2093" s="21"/>
      <c r="C2093" s="21"/>
      <c r="D2093" s="21"/>
      <c r="E2093" s="21"/>
      <c r="F2093" s="21"/>
      <c r="G2093" s="21"/>
      <c r="H2093" s="21"/>
      <c r="I2093" s="21"/>
      <c r="J2093" s="21"/>
      <c r="K2093" s="21"/>
      <c r="L2093" s="21"/>
    </row>
    <row r="2094" spans="1:12">
      <c r="A2094" s="21"/>
      <c r="B2094" s="21"/>
      <c r="C2094" s="21"/>
      <c r="D2094" s="21"/>
      <c r="E2094" s="21"/>
      <c r="F2094" s="21"/>
      <c r="G2094" s="21"/>
      <c r="H2094" s="21"/>
      <c r="I2094" s="21"/>
      <c r="J2094" s="21"/>
      <c r="K2094" s="21"/>
      <c r="L2094" s="21"/>
    </row>
    <row r="2095" spans="1:12">
      <c r="A2095" s="21"/>
      <c r="B2095" s="21"/>
      <c r="C2095" s="21"/>
      <c r="D2095" s="21"/>
      <c r="E2095" s="21"/>
      <c r="F2095" s="21"/>
      <c r="G2095" s="21"/>
      <c r="H2095" s="21"/>
      <c r="I2095" s="21"/>
      <c r="J2095" s="21"/>
      <c r="K2095" s="21"/>
      <c r="L2095" s="21"/>
    </row>
    <row r="2096" spans="1:12">
      <c r="A2096" s="21"/>
      <c r="B2096" s="21"/>
      <c r="C2096" s="21"/>
      <c r="D2096" s="21"/>
      <c r="E2096" s="21"/>
      <c r="F2096" s="21"/>
      <c r="G2096" s="21"/>
      <c r="H2096" s="21"/>
      <c r="I2096" s="21"/>
      <c r="J2096" s="21"/>
      <c r="K2096" s="21"/>
      <c r="L2096" s="21"/>
    </row>
    <row r="2097" spans="1:12">
      <c r="A2097" s="21"/>
      <c r="B2097" s="21"/>
      <c r="C2097" s="21"/>
      <c r="D2097" s="21"/>
      <c r="E2097" s="21"/>
      <c r="F2097" s="21"/>
      <c r="G2097" s="21"/>
      <c r="H2097" s="21"/>
      <c r="I2097" s="21"/>
      <c r="J2097" s="21"/>
      <c r="K2097" s="21"/>
      <c r="L2097" s="21"/>
    </row>
    <row r="2098" spans="1:12">
      <c r="A2098" s="21"/>
      <c r="B2098" s="21"/>
      <c r="C2098" s="21"/>
      <c r="D2098" s="21"/>
      <c r="E2098" s="21"/>
      <c r="F2098" s="21"/>
      <c r="G2098" s="21"/>
      <c r="H2098" s="21"/>
      <c r="I2098" s="21"/>
      <c r="J2098" s="21"/>
      <c r="K2098" s="21"/>
      <c r="L2098" s="21"/>
    </row>
    <row r="2099" spans="1:12">
      <c r="A2099" s="21"/>
      <c r="B2099" s="21"/>
      <c r="C2099" s="21"/>
      <c r="D2099" s="21"/>
      <c r="E2099" s="21"/>
      <c r="F2099" s="21"/>
      <c r="G2099" s="21"/>
      <c r="H2099" s="21"/>
      <c r="I2099" s="21"/>
      <c r="J2099" s="21"/>
      <c r="K2099" s="21"/>
      <c r="L2099" s="21"/>
    </row>
    <row r="2100" spans="1:12">
      <c r="A2100" s="21"/>
      <c r="B2100" s="21"/>
      <c r="C2100" s="21"/>
      <c r="D2100" s="21"/>
      <c r="E2100" s="21"/>
      <c r="F2100" s="21"/>
      <c r="G2100" s="21"/>
      <c r="H2100" s="21"/>
      <c r="I2100" s="21"/>
      <c r="J2100" s="21"/>
      <c r="K2100" s="21"/>
      <c r="L2100" s="21"/>
    </row>
    <row r="2101" spans="1:12">
      <c r="A2101" s="21"/>
      <c r="B2101" s="21"/>
      <c r="C2101" s="21"/>
      <c r="D2101" s="21"/>
      <c r="E2101" s="21"/>
      <c r="F2101" s="21"/>
      <c r="G2101" s="21"/>
      <c r="H2101" s="21"/>
      <c r="I2101" s="21"/>
      <c r="J2101" s="21"/>
      <c r="K2101" s="21"/>
      <c r="L2101" s="21"/>
    </row>
    <row r="2102" spans="1:12">
      <c r="A2102" s="21"/>
      <c r="B2102" s="21"/>
      <c r="C2102" s="21"/>
      <c r="D2102" s="21"/>
      <c r="E2102" s="21"/>
      <c r="F2102" s="21"/>
      <c r="G2102" s="21"/>
      <c r="H2102" s="21"/>
      <c r="I2102" s="21"/>
      <c r="J2102" s="21"/>
      <c r="K2102" s="21"/>
      <c r="L2102" s="21"/>
    </row>
    <row r="2103" spans="1:12">
      <c r="A2103" s="21"/>
      <c r="B2103" s="21"/>
      <c r="C2103" s="21"/>
      <c r="D2103" s="21"/>
      <c r="E2103" s="21"/>
      <c r="F2103" s="21"/>
      <c r="G2103" s="21"/>
      <c r="H2103" s="21"/>
      <c r="I2103" s="21"/>
      <c r="J2103" s="21"/>
      <c r="K2103" s="21"/>
      <c r="L2103" s="21"/>
    </row>
    <row r="2104" spans="1:12">
      <c r="A2104" s="21"/>
      <c r="B2104" s="21"/>
      <c r="C2104" s="21"/>
      <c r="D2104" s="21"/>
      <c r="E2104" s="21"/>
      <c r="F2104" s="21"/>
      <c r="G2104" s="21"/>
      <c r="H2104" s="21"/>
      <c r="I2104" s="21"/>
      <c r="J2104" s="21"/>
      <c r="K2104" s="21"/>
      <c r="L2104" s="21"/>
    </row>
    <row r="2105" spans="1:12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  <c r="L2105" s="21"/>
    </row>
    <row r="2106" spans="1:12">
      <c r="A2106" s="21"/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  <c r="L2106" s="21"/>
    </row>
    <row r="2107" spans="1:12">
      <c r="A2107" s="21"/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  <c r="L2107" s="21"/>
    </row>
    <row r="2108" spans="1:12">
      <c r="A2108" s="21"/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  <c r="L2108" s="21"/>
    </row>
    <row r="2109" spans="1:12">
      <c r="A2109" s="21"/>
      <c r="B2109" s="21"/>
      <c r="C2109" s="21"/>
      <c r="D2109" s="21"/>
      <c r="E2109" s="21"/>
      <c r="F2109" s="21"/>
      <c r="G2109" s="21"/>
      <c r="H2109" s="21"/>
      <c r="I2109" s="21"/>
      <c r="J2109" s="21"/>
      <c r="K2109" s="21"/>
      <c r="L2109" s="21"/>
    </row>
    <row r="2110" spans="1:12">
      <c r="A2110" s="21"/>
      <c r="B2110" s="21"/>
      <c r="C2110" s="21"/>
      <c r="D2110" s="21"/>
      <c r="E2110" s="21"/>
      <c r="F2110" s="21"/>
      <c r="G2110" s="21"/>
      <c r="H2110" s="21"/>
      <c r="I2110" s="21"/>
      <c r="J2110" s="21"/>
      <c r="K2110" s="21"/>
      <c r="L2110" s="21"/>
    </row>
    <row r="2111" spans="1:12">
      <c r="A2111" s="21"/>
      <c r="B2111" s="21"/>
      <c r="C2111" s="21"/>
      <c r="D2111" s="21"/>
      <c r="E2111" s="21"/>
      <c r="F2111" s="21"/>
      <c r="G2111" s="21"/>
      <c r="H2111" s="21"/>
      <c r="I2111" s="21"/>
      <c r="J2111" s="21"/>
      <c r="K2111" s="21"/>
      <c r="L2111" s="21"/>
    </row>
    <row r="2112" spans="1:12">
      <c r="A2112" s="21"/>
      <c r="B2112" s="21"/>
      <c r="C2112" s="21"/>
      <c r="D2112" s="21"/>
      <c r="E2112" s="21"/>
      <c r="F2112" s="21"/>
      <c r="G2112" s="21"/>
      <c r="H2112" s="21"/>
      <c r="I2112" s="21"/>
      <c r="J2112" s="21"/>
      <c r="K2112" s="21"/>
      <c r="L2112" s="21"/>
    </row>
    <row r="2113" spans="1:12">
      <c r="A2113" s="21"/>
      <c r="B2113" s="21"/>
      <c r="C2113" s="21"/>
      <c r="D2113" s="21"/>
      <c r="E2113" s="21"/>
      <c r="F2113" s="21"/>
      <c r="G2113" s="21"/>
      <c r="H2113" s="21"/>
      <c r="I2113" s="21"/>
      <c r="J2113" s="21"/>
      <c r="K2113" s="21"/>
      <c r="L2113" s="21"/>
    </row>
    <row r="2114" spans="1:12">
      <c r="A2114" s="21"/>
      <c r="B2114" s="21"/>
      <c r="C2114" s="21"/>
      <c r="D2114" s="21"/>
      <c r="E2114" s="21"/>
      <c r="F2114" s="21"/>
      <c r="G2114" s="21"/>
      <c r="H2114" s="21"/>
      <c r="I2114" s="21"/>
      <c r="J2114" s="21"/>
      <c r="K2114" s="21"/>
      <c r="L2114" s="21"/>
    </row>
    <row r="2115" spans="1:12">
      <c r="A2115" s="21"/>
      <c r="B2115" s="21"/>
      <c r="C2115" s="21"/>
      <c r="D2115" s="21"/>
      <c r="E2115" s="21"/>
      <c r="F2115" s="21"/>
      <c r="G2115" s="21"/>
      <c r="H2115" s="21"/>
      <c r="I2115" s="21"/>
      <c r="J2115" s="21"/>
      <c r="K2115" s="21"/>
      <c r="L2115" s="21"/>
    </row>
    <row r="2116" spans="1:12">
      <c r="A2116" s="21"/>
      <c r="B2116" s="21"/>
      <c r="C2116" s="21"/>
      <c r="D2116" s="21"/>
      <c r="E2116" s="21"/>
      <c r="F2116" s="21"/>
      <c r="G2116" s="21"/>
      <c r="H2116" s="21"/>
      <c r="I2116" s="21"/>
      <c r="J2116" s="21"/>
      <c r="K2116" s="21"/>
      <c r="L2116" s="21"/>
    </row>
    <row r="2117" spans="1:12">
      <c r="A2117" s="21"/>
      <c r="B2117" s="21"/>
      <c r="C2117" s="21"/>
      <c r="D2117" s="21"/>
      <c r="E2117" s="21"/>
      <c r="F2117" s="21"/>
      <c r="G2117" s="21"/>
      <c r="H2117" s="21"/>
      <c r="I2117" s="21"/>
      <c r="J2117" s="21"/>
      <c r="K2117" s="21"/>
      <c r="L2117" s="21"/>
    </row>
    <row r="2118" spans="1:12">
      <c r="A2118" s="21"/>
      <c r="B2118" s="21"/>
      <c r="C2118" s="21"/>
      <c r="D2118" s="21"/>
      <c r="E2118" s="21"/>
      <c r="F2118" s="21"/>
      <c r="G2118" s="21"/>
      <c r="H2118" s="21"/>
      <c r="I2118" s="21"/>
      <c r="J2118" s="21"/>
      <c r="K2118" s="21"/>
      <c r="L2118" s="21"/>
    </row>
    <row r="2119" spans="1:12">
      <c r="A2119" s="21"/>
      <c r="B2119" s="21"/>
      <c r="C2119" s="21"/>
      <c r="D2119" s="21"/>
      <c r="E2119" s="21"/>
      <c r="F2119" s="21"/>
      <c r="G2119" s="21"/>
      <c r="H2119" s="21"/>
      <c r="I2119" s="21"/>
      <c r="J2119" s="21"/>
      <c r="K2119" s="21"/>
      <c r="L2119" s="21"/>
    </row>
    <row r="2120" spans="1:12">
      <c r="A2120" s="21"/>
      <c r="B2120" s="21"/>
      <c r="C2120" s="21"/>
      <c r="D2120" s="21"/>
      <c r="E2120" s="21"/>
      <c r="F2120" s="21"/>
      <c r="G2120" s="21"/>
      <c r="H2120" s="21"/>
      <c r="I2120" s="21"/>
      <c r="J2120" s="21"/>
      <c r="K2120" s="21"/>
      <c r="L2120" s="21"/>
    </row>
    <row r="2121" spans="1:12">
      <c r="A2121" s="21"/>
      <c r="B2121" s="21"/>
      <c r="C2121" s="21"/>
      <c r="D2121" s="21"/>
      <c r="E2121" s="21"/>
      <c r="F2121" s="21"/>
      <c r="G2121" s="21"/>
      <c r="H2121" s="21"/>
      <c r="I2121" s="21"/>
      <c r="J2121" s="21"/>
      <c r="K2121" s="21"/>
      <c r="L2121" s="21"/>
    </row>
    <row r="2122" spans="1:12">
      <c r="A2122" s="21"/>
      <c r="B2122" s="21"/>
      <c r="C2122" s="21"/>
      <c r="D2122" s="21"/>
      <c r="E2122" s="21"/>
      <c r="F2122" s="21"/>
      <c r="G2122" s="21"/>
      <c r="H2122" s="21"/>
      <c r="I2122" s="21"/>
      <c r="J2122" s="21"/>
      <c r="K2122" s="21"/>
      <c r="L2122" s="21"/>
    </row>
    <row r="2123" spans="1:12">
      <c r="A2123" s="21"/>
      <c r="B2123" s="21"/>
      <c r="C2123" s="21"/>
      <c r="D2123" s="21"/>
      <c r="E2123" s="21"/>
      <c r="F2123" s="21"/>
      <c r="G2123" s="21"/>
      <c r="H2123" s="21"/>
      <c r="I2123" s="21"/>
      <c r="J2123" s="21"/>
      <c r="K2123" s="21"/>
      <c r="L2123" s="21"/>
    </row>
    <row r="2124" spans="1:12">
      <c r="A2124" s="21"/>
      <c r="B2124" s="21"/>
      <c r="C2124" s="21"/>
      <c r="D2124" s="21"/>
      <c r="E2124" s="21"/>
      <c r="F2124" s="21"/>
      <c r="G2124" s="21"/>
      <c r="H2124" s="21"/>
      <c r="I2124" s="21"/>
      <c r="J2124" s="21"/>
      <c r="K2124" s="21"/>
      <c r="L2124" s="21"/>
    </row>
    <row r="2125" spans="1:12">
      <c r="A2125" s="21"/>
      <c r="B2125" s="21"/>
      <c r="C2125" s="21"/>
      <c r="D2125" s="21"/>
      <c r="E2125" s="21"/>
      <c r="F2125" s="21"/>
      <c r="G2125" s="21"/>
      <c r="H2125" s="21"/>
      <c r="I2125" s="21"/>
      <c r="J2125" s="21"/>
      <c r="K2125" s="21"/>
      <c r="L2125" s="21"/>
    </row>
    <row r="2126" spans="1:12">
      <c r="A2126" s="21"/>
      <c r="B2126" s="21"/>
      <c r="C2126" s="21"/>
      <c r="D2126" s="21"/>
      <c r="E2126" s="21"/>
      <c r="F2126" s="21"/>
      <c r="G2126" s="21"/>
      <c r="H2126" s="21"/>
      <c r="I2126" s="21"/>
      <c r="J2126" s="21"/>
      <c r="K2126" s="21"/>
      <c r="L2126" s="21"/>
    </row>
    <row r="2127" spans="1:12">
      <c r="A2127" s="21"/>
      <c r="B2127" s="21"/>
      <c r="C2127" s="21"/>
      <c r="D2127" s="21"/>
      <c r="E2127" s="21"/>
      <c r="F2127" s="21"/>
      <c r="G2127" s="21"/>
      <c r="H2127" s="21"/>
      <c r="I2127" s="21"/>
      <c r="J2127" s="21"/>
      <c r="K2127" s="21"/>
      <c r="L2127" s="21"/>
    </row>
    <row r="2128" spans="1:12">
      <c r="A2128" s="21"/>
      <c r="B2128" s="21"/>
      <c r="C2128" s="21"/>
      <c r="D2128" s="21"/>
      <c r="E2128" s="21"/>
      <c r="F2128" s="21"/>
      <c r="G2128" s="21"/>
      <c r="H2128" s="21"/>
      <c r="I2128" s="21"/>
      <c r="J2128" s="21"/>
      <c r="K2128" s="21"/>
      <c r="L2128" s="21"/>
    </row>
    <row r="2129" spans="1:12">
      <c r="A2129" s="21"/>
      <c r="B2129" s="21"/>
      <c r="C2129" s="21"/>
      <c r="D2129" s="21"/>
      <c r="E2129" s="21"/>
      <c r="F2129" s="21"/>
      <c r="G2129" s="21"/>
      <c r="H2129" s="21"/>
      <c r="I2129" s="21"/>
      <c r="J2129" s="21"/>
      <c r="K2129" s="21"/>
      <c r="L2129" s="21"/>
    </row>
    <row r="2130" spans="1:12">
      <c r="A2130" s="21"/>
      <c r="B2130" s="21"/>
      <c r="C2130" s="21"/>
      <c r="D2130" s="21"/>
      <c r="E2130" s="21"/>
      <c r="F2130" s="21"/>
      <c r="G2130" s="21"/>
      <c r="H2130" s="21"/>
      <c r="I2130" s="21"/>
      <c r="J2130" s="21"/>
      <c r="K2130" s="21"/>
      <c r="L2130" s="21"/>
    </row>
    <row r="2131" spans="1:12">
      <c r="A2131" s="21"/>
      <c r="B2131" s="21"/>
      <c r="C2131" s="21"/>
      <c r="D2131" s="21"/>
      <c r="E2131" s="21"/>
      <c r="F2131" s="21"/>
      <c r="G2131" s="21"/>
      <c r="H2131" s="21"/>
      <c r="I2131" s="21"/>
      <c r="J2131" s="21"/>
      <c r="K2131" s="21"/>
      <c r="L2131" s="21"/>
    </row>
    <row r="2132" spans="1:12">
      <c r="A2132" s="21"/>
      <c r="B2132" s="21"/>
      <c r="C2132" s="21"/>
      <c r="D2132" s="21"/>
      <c r="E2132" s="21"/>
      <c r="F2132" s="21"/>
      <c r="G2132" s="21"/>
      <c r="H2132" s="21"/>
      <c r="I2132" s="21"/>
      <c r="J2132" s="21"/>
      <c r="K2132" s="21"/>
      <c r="L2132" s="21"/>
    </row>
    <row r="2133" spans="1:12">
      <c r="A2133" s="21"/>
      <c r="B2133" s="21"/>
      <c r="C2133" s="21"/>
      <c r="D2133" s="21"/>
      <c r="E2133" s="21"/>
      <c r="F2133" s="21"/>
      <c r="G2133" s="21"/>
      <c r="H2133" s="21"/>
      <c r="I2133" s="21"/>
      <c r="J2133" s="21"/>
      <c r="K2133" s="21"/>
      <c r="L2133" s="21"/>
    </row>
    <row r="2134" spans="1:12">
      <c r="A2134" s="21"/>
      <c r="B2134" s="21"/>
      <c r="C2134" s="21"/>
      <c r="D2134" s="21"/>
      <c r="E2134" s="21"/>
      <c r="F2134" s="21"/>
      <c r="G2134" s="21"/>
      <c r="H2134" s="21"/>
      <c r="I2134" s="21"/>
      <c r="J2134" s="21"/>
      <c r="K2134" s="21"/>
      <c r="L2134" s="21"/>
    </row>
    <row r="2135" spans="1:12">
      <c r="A2135" s="21"/>
      <c r="B2135" s="21"/>
      <c r="C2135" s="21"/>
      <c r="D2135" s="21"/>
      <c r="E2135" s="21"/>
      <c r="F2135" s="21"/>
      <c r="G2135" s="21"/>
      <c r="H2135" s="21"/>
      <c r="I2135" s="21"/>
      <c r="J2135" s="21"/>
      <c r="K2135" s="21"/>
      <c r="L2135" s="21"/>
    </row>
    <row r="2136" spans="1:12">
      <c r="A2136" s="21"/>
      <c r="B2136" s="21"/>
      <c r="C2136" s="21"/>
      <c r="D2136" s="21"/>
      <c r="E2136" s="21"/>
      <c r="F2136" s="21"/>
      <c r="G2136" s="21"/>
      <c r="H2136" s="21"/>
      <c r="I2136" s="21"/>
      <c r="J2136" s="21"/>
      <c r="K2136" s="21"/>
      <c r="L2136" s="21"/>
    </row>
    <row r="2137" spans="1:12">
      <c r="A2137" s="21"/>
      <c r="B2137" s="21"/>
      <c r="C2137" s="21"/>
      <c r="D2137" s="21"/>
      <c r="E2137" s="21"/>
      <c r="F2137" s="21"/>
      <c r="G2137" s="21"/>
      <c r="H2137" s="21"/>
      <c r="I2137" s="21"/>
      <c r="J2137" s="21"/>
      <c r="K2137" s="21"/>
      <c r="L2137" s="21"/>
    </row>
    <row r="2138" spans="1:12">
      <c r="A2138" s="21"/>
      <c r="B2138" s="21"/>
      <c r="C2138" s="21"/>
      <c r="D2138" s="21"/>
      <c r="E2138" s="21"/>
      <c r="F2138" s="21"/>
      <c r="G2138" s="21"/>
      <c r="H2138" s="21"/>
      <c r="I2138" s="21"/>
      <c r="J2138" s="21"/>
      <c r="K2138" s="21"/>
      <c r="L2138" s="21"/>
    </row>
    <row r="2139" spans="1:12">
      <c r="A2139" s="21"/>
      <c r="B2139" s="21"/>
      <c r="C2139" s="21"/>
      <c r="D2139" s="21"/>
      <c r="E2139" s="21"/>
      <c r="F2139" s="21"/>
      <c r="G2139" s="21"/>
      <c r="H2139" s="21"/>
      <c r="I2139" s="21"/>
      <c r="J2139" s="21"/>
      <c r="K2139" s="21"/>
      <c r="L2139" s="21"/>
    </row>
    <row r="2140" spans="1:12">
      <c r="A2140" s="21"/>
      <c r="B2140" s="21"/>
      <c r="C2140" s="21"/>
      <c r="D2140" s="21"/>
      <c r="E2140" s="21"/>
      <c r="F2140" s="21"/>
      <c r="G2140" s="21"/>
      <c r="H2140" s="21"/>
      <c r="I2140" s="21"/>
      <c r="J2140" s="21"/>
      <c r="K2140" s="21"/>
      <c r="L2140" s="21"/>
    </row>
    <row r="2141" spans="1:12">
      <c r="A2141" s="21"/>
      <c r="B2141" s="21"/>
      <c r="C2141" s="21"/>
      <c r="D2141" s="21"/>
      <c r="E2141" s="21"/>
      <c r="F2141" s="21"/>
      <c r="G2141" s="21"/>
      <c r="H2141" s="21"/>
      <c r="I2141" s="21"/>
      <c r="J2141" s="21"/>
      <c r="K2141" s="21"/>
      <c r="L2141" s="21"/>
    </row>
    <row r="2142" spans="1:12">
      <c r="A2142" s="21"/>
      <c r="B2142" s="21"/>
      <c r="C2142" s="21"/>
      <c r="D2142" s="21"/>
      <c r="E2142" s="21"/>
      <c r="F2142" s="21"/>
      <c r="G2142" s="21"/>
      <c r="H2142" s="21"/>
      <c r="I2142" s="21"/>
      <c r="J2142" s="21"/>
      <c r="K2142" s="21"/>
      <c r="L2142" s="21"/>
    </row>
    <row r="2143" spans="1:12">
      <c r="A2143" s="21"/>
      <c r="B2143" s="21"/>
      <c r="C2143" s="21"/>
      <c r="D2143" s="21"/>
      <c r="E2143" s="21"/>
      <c r="F2143" s="21"/>
      <c r="G2143" s="21"/>
      <c r="H2143" s="21"/>
      <c r="I2143" s="21"/>
      <c r="J2143" s="21"/>
      <c r="K2143" s="21"/>
      <c r="L2143" s="21"/>
    </row>
    <row r="2144" spans="1:12">
      <c r="A2144" s="21"/>
      <c r="B2144" s="21"/>
      <c r="C2144" s="21"/>
      <c r="D2144" s="21"/>
      <c r="E2144" s="21"/>
      <c r="F2144" s="21"/>
      <c r="G2144" s="21"/>
      <c r="H2144" s="21"/>
      <c r="I2144" s="21"/>
      <c r="J2144" s="21"/>
      <c r="K2144" s="21"/>
      <c r="L2144" s="21"/>
    </row>
    <row r="2145" spans="1:12">
      <c r="A2145" s="21"/>
      <c r="B2145" s="21"/>
      <c r="C2145" s="21"/>
      <c r="D2145" s="21"/>
      <c r="E2145" s="21"/>
      <c r="F2145" s="21"/>
      <c r="G2145" s="21"/>
      <c r="H2145" s="21"/>
      <c r="I2145" s="21"/>
      <c r="J2145" s="21"/>
      <c r="K2145" s="21"/>
      <c r="L2145" s="21"/>
    </row>
    <row r="2146" spans="1:12">
      <c r="A2146" s="21"/>
      <c r="B2146" s="21"/>
      <c r="C2146" s="21"/>
      <c r="D2146" s="21"/>
      <c r="E2146" s="21"/>
      <c r="F2146" s="21"/>
      <c r="G2146" s="21"/>
      <c r="H2146" s="21"/>
      <c r="I2146" s="21"/>
      <c r="J2146" s="21"/>
      <c r="K2146" s="21"/>
      <c r="L2146" s="21"/>
    </row>
    <row r="2147" spans="1:12">
      <c r="A2147" s="21"/>
      <c r="B2147" s="21"/>
      <c r="C2147" s="21"/>
      <c r="D2147" s="21"/>
      <c r="E2147" s="21"/>
      <c r="F2147" s="21"/>
      <c r="G2147" s="21"/>
      <c r="H2147" s="21"/>
      <c r="I2147" s="21"/>
      <c r="J2147" s="21"/>
      <c r="K2147" s="21"/>
      <c r="L2147" s="21"/>
    </row>
    <row r="2148" spans="1:12">
      <c r="A2148" s="21"/>
      <c r="B2148" s="21"/>
      <c r="C2148" s="21"/>
      <c r="D2148" s="21"/>
      <c r="E2148" s="21"/>
      <c r="F2148" s="21"/>
      <c r="G2148" s="21"/>
      <c r="H2148" s="21"/>
      <c r="I2148" s="21"/>
      <c r="J2148" s="21"/>
      <c r="K2148" s="21"/>
      <c r="L2148" s="21"/>
    </row>
    <row r="2149" spans="1:12">
      <c r="A2149" s="21"/>
      <c r="B2149" s="21"/>
      <c r="C2149" s="21"/>
      <c r="D2149" s="21"/>
      <c r="E2149" s="21"/>
      <c r="F2149" s="21"/>
      <c r="G2149" s="21"/>
      <c r="H2149" s="21"/>
      <c r="I2149" s="21"/>
      <c r="J2149" s="21"/>
      <c r="K2149" s="21"/>
      <c r="L2149" s="21"/>
    </row>
    <row r="2150" spans="1:12">
      <c r="A2150" s="21"/>
      <c r="B2150" s="21"/>
      <c r="C2150" s="21"/>
      <c r="D2150" s="21"/>
      <c r="E2150" s="21"/>
      <c r="F2150" s="21"/>
      <c r="G2150" s="21"/>
      <c r="H2150" s="21"/>
      <c r="I2150" s="21"/>
      <c r="J2150" s="21"/>
      <c r="K2150" s="21"/>
      <c r="L2150" s="21"/>
    </row>
    <row r="2151" spans="1:12">
      <c r="A2151" s="21"/>
      <c r="B2151" s="21"/>
      <c r="C2151" s="21"/>
      <c r="D2151" s="21"/>
      <c r="E2151" s="21"/>
      <c r="F2151" s="21"/>
      <c r="G2151" s="21"/>
      <c r="H2151" s="21"/>
      <c r="I2151" s="21"/>
      <c r="J2151" s="21"/>
      <c r="K2151" s="21"/>
      <c r="L2151" s="21"/>
    </row>
    <row r="2152" spans="1:12">
      <c r="A2152" s="21"/>
      <c r="B2152" s="21"/>
      <c r="C2152" s="21"/>
      <c r="D2152" s="21"/>
      <c r="E2152" s="21"/>
      <c r="F2152" s="21"/>
      <c r="G2152" s="21"/>
      <c r="H2152" s="21"/>
      <c r="I2152" s="21"/>
      <c r="J2152" s="21"/>
      <c r="K2152" s="21"/>
      <c r="L2152" s="21"/>
    </row>
    <row r="2153" spans="1:12">
      <c r="A2153" s="21"/>
      <c r="B2153" s="21"/>
      <c r="C2153" s="21"/>
      <c r="D2153" s="21"/>
      <c r="E2153" s="21"/>
      <c r="F2153" s="21"/>
      <c r="G2153" s="21"/>
      <c r="H2153" s="21"/>
      <c r="I2153" s="21"/>
      <c r="J2153" s="21"/>
      <c r="K2153" s="21"/>
      <c r="L2153" s="21"/>
    </row>
    <row r="2154" spans="1:12">
      <c r="A2154" s="21"/>
      <c r="B2154" s="21"/>
      <c r="C2154" s="21"/>
      <c r="D2154" s="21"/>
      <c r="E2154" s="21"/>
      <c r="F2154" s="21"/>
      <c r="G2154" s="21"/>
      <c r="H2154" s="21"/>
      <c r="I2154" s="21"/>
      <c r="J2154" s="21"/>
      <c r="K2154" s="21"/>
      <c r="L2154" s="21"/>
    </row>
    <row r="2155" spans="1:12">
      <c r="A2155" s="21"/>
      <c r="B2155" s="21"/>
      <c r="C2155" s="21"/>
      <c r="D2155" s="21"/>
      <c r="E2155" s="21"/>
      <c r="F2155" s="21"/>
      <c r="G2155" s="21"/>
      <c r="H2155" s="21"/>
      <c r="I2155" s="21"/>
      <c r="J2155" s="21"/>
      <c r="K2155" s="21"/>
      <c r="L2155" s="21"/>
    </row>
    <row r="2156" spans="1:12">
      <c r="A2156" s="21"/>
      <c r="B2156" s="21"/>
      <c r="C2156" s="21"/>
      <c r="D2156" s="21"/>
      <c r="E2156" s="21"/>
      <c r="F2156" s="21"/>
      <c r="G2156" s="21"/>
      <c r="H2156" s="21"/>
      <c r="I2156" s="21"/>
      <c r="J2156" s="21"/>
      <c r="K2156" s="21"/>
      <c r="L2156" s="21"/>
    </row>
    <row r="2157" spans="1:12">
      <c r="A2157" s="21"/>
      <c r="B2157" s="21"/>
      <c r="C2157" s="21"/>
      <c r="D2157" s="21"/>
      <c r="E2157" s="21"/>
      <c r="F2157" s="21"/>
      <c r="G2157" s="21"/>
      <c r="H2157" s="21"/>
      <c r="I2157" s="21"/>
      <c r="J2157" s="21"/>
      <c r="K2157" s="21"/>
      <c r="L2157" s="21"/>
    </row>
    <row r="2158" spans="1:12">
      <c r="A2158" s="21"/>
      <c r="B2158" s="21"/>
      <c r="C2158" s="21"/>
      <c r="D2158" s="21"/>
      <c r="E2158" s="21"/>
      <c r="F2158" s="21"/>
      <c r="G2158" s="21"/>
      <c r="H2158" s="21"/>
      <c r="I2158" s="21"/>
      <c r="J2158" s="21"/>
      <c r="K2158" s="21"/>
      <c r="L2158" s="21"/>
    </row>
    <row r="2159" spans="1:12">
      <c r="A2159" s="21"/>
      <c r="B2159" s="21"/>
      <c r="C2159" s="21"/>
      <c r="D2159" s="21"/>
      <c r="E2159" s="21"/>
      <c r="F2159" s="21"/>
      <c r="G2159" s="21"/>
      <c r="H2159" s="21"/>
      <c r="I2159" s="21"/>
      <c r="J2159" s="21"/>
      <c r="K2159" s="21"/>
      <c r="L2159" s="21"/>
    </row>
    <row r="2160" spans="1:12">
      <c r="A2160" s="21"/>
      <c r="B2160" s="21"/>
      <c r="C2160" s="21"/>
      <c r="D2160" s="21"/>
      <c r="E2160" s="21"/>
      <c r="F2160" s="21"/>
      <c r="G2160" s="21"/>
      <c r="H2160" s="21"/>
      <c r="I2160" s="21"/>
      <c r="J2160" s="21"/>
      <c r="K2160" s="21"/>
      <c r="L2160" s="21"/>
    </row>
    <row r="2161" spans="1:12">
      <c r="A2161" s="21"/>
      <c r="B2161" s="21"/>
      <c r="C2161" s="21"/>
      <c r="D2161" s="21"/>
      <c r="E2161" s="21"/>
      <c r="F2161" s="21"/>
      <c r="G2161" s="21"/>
      <c r="H2161" s="21"/>
      <c r="I2161" s="21"/>
      <c r="J2161" s="21"/>
      <c r="K2161" s="21"/>
      <c r="L2161" s="21"/>
    </row>
    <row r="2162" spans="1:12">
      <c r="A2162" s="21"/>
      <c r="B2162" s="21"/>
      <c r="C2162" s="21"/>
      <c r="D2162" s="21"/>
      <c r="E2162" s="21"/>
      <c r="F2162" s="21"/>
      <c r="G2162" s="21"/>
      <c r="H2162" s="21"/>
      <c r="I2162" s="21"/>
      <c r="J2162" s="21"/>
      <c r="K2162" s="21"/>
      <c r="L2162" s="21"/>
    </row>
    <row r="2163" spans="1:12">
      <c r="A2163" s="21"/>
      <c r="B2163" s="21"/>
      <c r="C2163" s="21"/>
      <c r="D2163" s="21"/>
      <c r="E2163" s="21"/>
      <c r="F2163" s="21"/>
      <c r="G2163" s="21"/>
      <c r="H2163" s="21"/>
      <c r="I2163" s="21"/>
      <c r="J2163" s="21"/>
      <c r="K2163" s="21"/>
      <c r="L2163" s="21"/>
    </row>
    <row r="2164" spans="1:12">
      <c r="A2164" s="21"/>
      <c r="B2164" s="21"/>
      <c r="C2164" s="21"/>
      <c r="D2164" s="21"/>
      <c r="E2164" s="21"/>
      <c r="F2164" s="21"/>
      <c r="G2164" s="21"/>
      <c r="H2164" s="21"/>
      <c r="I2164" s="21"/>
      <c r="J2164" s="21"/>
      <c r="K2164" s="21"/>
      <c r="L2164" s="21"/>
    </row>
    <row r="2165" spans="1:12">
      <c r="A2165" s="21"/>
      <c r="B2165" s="21"/>
      <c r="C2165" s="21"/>
      <c r="D2165" s="21"/>
      <c r="E2165" s="21"/>
      <c r="F2165" s="21"/>
      <c r="G2165" s="21"/>
      <c r="H2165" s="21"/>
      <c r="I2165" s="21"/>
      <c r="J2165" s="21"/>
      <c r="K2165" s="21"/>
      <c r="L2165" s="21"/>
    </row>
    <row r="2166" spans="1:12">
      <c r="A2166" s="21"/>
      <c r="B2166" s="21"/>
      <c r="C2166" s="21"/>
      <c r="D2166" s="21"/>
      <c r="E2166" s="21"/>
      <c r="F2166" s="21"/>
      <c r="G2166" s="21"/>
      <c r="H2166" s="21"/>
      <c r="I2166" s="21"/>
      <c r="J2166" s="21"/>
      <c r="K2166" s="21"/>
      <c r="L2166" s="21"/>
    </row>
    <row r="2167" spans="1:12">
      <c r="A2167" s="21"/>
      <c r="B2167" s="21"/>
      <c r="C2167" s="21"/>
      <c r="D2167" s="21"/>
      <c r="E2167" s="21"/>
      <c r="F2167" s="21"/>
      <c r="G2167" s="21"/>
      <c r="H2167" s="21"/>
      <c r="I2167" s="21"/>
      <c r="J2167" s="21"/>
      <c r="K2167" s="21"/>
      <c r="L2167" s="21"/>
    </row>
    <row r="2168" spans="1:12">
      <c r="A2168" s="21"/>
      <c r="B2168" s="21"/>
      <c r="C2168" s="21"/>
      <c r="D2168" s="21"/>
      <c r="E2168" s="21"/>
      <c r="F2168" s="21"/>
      <c r="G2168" s="21"/>
      <c r="H2168" s="21"/>
      <c r="I2168" s="21"/>
      <c r="J2168" s="21"/>
      <c r="K2168" s="21"/>
      <c r="L2168" s="21"/>
    </row>
    <row r="2169" spans="1:12">
      <c r="A2169" s="21"/>
      <c r="B2169" s="21"/>
      <c r="C2169" s="21"/>
      <c r="D2169" s="21"/>
      <c r="E2169" s="21"/>
      <c r="F2169" s="21"/>
      <c r="G2169" s="21"/>
      <c r="H2169" s="21"/>
      <c r="I2169" s="21"/>
      <c r="J2169" s="21"/>
      <c r="K2169" s="21"/>
      <c r="L2169" s="21"/>
    </row>
    <row r="2170" spans="1:12">
      <c r="A2170" s="21"/>
      <c r="B2170" s="21"/>
      <c r="C2170" s="21"/>
      <c r="D2170" s="21"/>
      <c r="E2170" s="21"/>
      <c r="F2170" s="21"/>
      <c r="G2170" s="21"/>
      <c r="H2170" s="21"/>
      <c r="I2170" s="21"/>
      <c r="J2170" s="21"/>
      <c r="K2170" s="21"/>
      <c r="L2170" s="21"/>
    </row>
    <row r="2171" spans="1:12">
      <c r="A2171" s="21"/>
      <c r="B2171" s="21"/>
      <c r="C2171" s="21"/>
      <c r="D2171" s="21"/>
      <c r="E2171" s="21"/>
      <c r="F2171" s="21"/>
      <c r="G2171" s="21"/>
      <c r="H2171" s="21"/>
      <c r="I2171" s="21"/>
      <c r="J2171" s="21"/>
      <c r="K2171" s="21"/>
      <c r="L2171" s="21"/>
    </row>
    <row r="2172" spans="1:12">
      <c r="A2172" s="21"/>
      <c r="B2172" s="21"/>
      <c r="C2172" s="21"/>
      <c r="D2172" s="21"/>
      <c r="E2172" s="21"/>
      <c r="F2172" s="21"/>
      <c r="G2172" s="21"/>
      <c r="H2172" s="21"/>
      <c r="I2172" s="21"/>
      <c r="J2172" s="21"/>
      <c r="K2172" s="21"/>
      <c r="L2172" s="21"/>
    </row>
    <row r="2173" spans="1:12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  <c r="L2173" s="21"/>
    </row>
    <row r="2174" spans="1:12">
      <c r="A2174" s="21"/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  <c r="L2174" s="21"/>
    </row>
    <row r="2175" spans="1:12">
      <c r="A2175" s="21"/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  <c r="L2175" s="21"/>
    </row>
    <row r="2176" spans="1:12">
      <c r="A2176" s="21"/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  <c r="L2176" s="21"/>
    </row>
    <row r="2177" spans="1:12">
      <c r="A2177" s="21"/>
      <c r="B2177" s="21"/>
      <c r="C2177" s="21"/>
      <c r="D2177" s="21"/>
      <c r="E2177" s="21"/>
      <c r="F2177" s="21"/>
      <c r="G2177" s="21"/>
      <c r="H2177" s="21"/>
      <c r="I2177" s="21"/>
      <c r="J2177" s="21"/>
      <c r="K2177" s="21"/>
      <c r="L2177" s="21"/>
    </row>
    <row r="2178" spans="1:12">
      <c r="A2178" s="21"/>
      <c r="B2178" s="21"/>
      <c r="C2178" s="21"/>
      <c r="D2178" s="21"/>
      <c r="E2178" s="21"/>
      <c r="F2178" s="21"/>
      <c r="G2178" s="21"/>
      <c r="H2178" s="21"/>
      <c r="I2178" s="21"/>
      <c r="J2178" s="21"/>
      <c r="K2178" s="21"/>
      <c r="L2178" s="21"/>
    </row>
    <row r="2179" spans="1:12">
      <c r="A2179" s="21"/>
      <c r="B2179" s="21"/>
      <c r="C2179" s="21"/>
      <c r="D2179" s="21"/>
      <c r="E2179" s="21"/>
      <c r="F2179" s="21"/>
      <c r="G2179" s="21"/>
      <c r="H2179" s="21"/>
      <c r="I2179" s="21"/>
      <c r="J2179" s="21"/>
      <c r="K2179" s="21"/>
      <c r="L2179" s="21"/>
    </row>
    <row r="2180" spans="1:12">
      <c r="A2180" s="21"/>
      <c r="B2180" s="21"/>
      <c r="C2180" s="21"/>
      <c r="D2180" s="21"/>
      <c r="E2180" s="21"/>
      <c r="F2180" s="21"/>
      <c r="G2180" s="21"/>
      <c r="H2180" s="21"/>
      <c r="I2180" s="21"/>
      <c r="J2180" s="21"/>
      <c r="K2180" s="21"/>
      <c r="L2180" s="21"/>
    </row>
    <row r="2181" spans="1:12">
      <c r="A2181" s="21"/>
      <c r="B2181" s="21"/>
      <c r="C2181" s="21"/>
      <c r="D2181" s="21"/>
      <c r="E2181" s="21"/>
      <c r="F2181" s="21"/>
      <c r="G2181" s="21"/>
      <c r="H2181" s="21"/>
      <c r="I2181" s="21"/>
      <c r="J2181" s="21"/>
      <c r="K2181" s="21"/>
      <c r="L2181" s="21"/>
    </row>
    <row r="2182" spans="1:12">
      <c r="A2182" s="21"/>
      <c r="B2182" s="21"/>
      <c r="C2182" s="21"/>
      <c r="D2182" s="21"/>
      <c r="E2182" s="21"/>
      <c r="F2182" s="21"/>
      <c r="G2182" s="21"/>
      <c r="H2182" s="21"/>
      <c r="I2182" s="21"/>
      <c r="J2182" s="21"/>
      <c r="K2182" s="21"/>
      <c r="L2182" s="21"/>
    </row>
    <row r="2183" spans="1:12">
      <c r="A2183" s="21"/>
      <c r="B2183" s="21"/>
      <c r="C2183" s="21"/>
      <c r="D2183" s="21"/>
      <c r="E2183" s="21"/>
      <c r="F2183" s="21"/>
      <c r="G2183" s="21"/>
      <c r="H2183" s="21"/>
      <c r="I2183" s="21"/>
      <c r="J2183" s="21"/>
      <c r="K2183" s="21"/>
      <c r="L2183" s="21"/>
    </row>
    <row r="2184" spans="1:12">
      <c r="A2184" s="21"/>
      <c r="B2184" s="21"/>
      <c r="C2184" s="21"/>
      <c r="D2184" s="21"/>
      <c r="E2184" s="21"/>
      <c r="F2184" s="21"/>
      <c r="G2184" s="21"/>
      <c r="H2184" s="21"/>
      <c r="I2184" s="21"/>
      <c r="J2184" s="21"/>
      <c r="K2184" s="21"/>
      <c r="L2184" s="21"/>
    </row>
    <row r="2185" spans="1:12">
      <c r="A2185" s="21"/>
      <c r="B2185" s="21"/>
      <c r="C2185" s="21"/>
      <c r="D2185" s="21"/>
      <c r="E2185" s="21"/>
      <c r="F2185" s="21"/>
      <c r="G2185" s="21"/>
      <c r="H2185" s="21"/>
      <c r="I2185" s="21"/>
      <c r="J2185" s="21"/>
      <c r="K2185" s="21"/>
      <c r="L2185" s="21"/>
    </row>
    <row r="2186" spans="1:12">
      <c r="A2186" s="21"/>
      <c r="B2186" s="21"/>
      <c r="C2186" s="21"/>
      <c r="D2186" s="21"/>
      <c r="E2186" s="21"/>
      <c r="F2186" s="21"/>
      <c r="G2186" s="21"/>
      <c r="H2186" s="21"/>
      <c r="I2186" s="21"/>
      <c r="J2186" s="21"/>
      <c r="K2186" s="21"/>
      <c r="L2186" s="21"/>
    </row>
    <row r="2187" spans="1:12">
      <c r="A2187" s="21"/>
      <c r="B2187" s="21"/>
      <c r="C2187" s="21"/>
      <c r="D2187" s="21"/>
      <c r="E2187" s="21"/>
      <c r="F2187" s="21"/>
      <c r="G2187" s="21"/>
      <c r="H2187" s="21"/>
      <c r="I2187" s="21"/>
      <c r="J2187" s="21"/>
      <c r="K2187" s="21"/>
      <c r="L2187" s="21"/>
    </row>
    <row r="2188" spans="1:12">
      <c r="A2188" s="21"/>
      <c r="B2188" s="21"/>
      <c r="C2188" s="21"/>
      <c r="D2188" s="21"/>
      <c r="E2188" s="21"/>
      <c r="F2188" s="21"/>
      <c r="G2188" s="21"/>
      <c r="H2188" s="21"/>
      <c r="I2188" s="21"/>
      <c r="J2188" s="21"/>
      <c r="K2188" s="21"/>
      <c r="L2188" s="21"/>
    </row>
    <row r="2189" spans="1:12">
      <c r="A2189" s="21"/>
      <c r="B2189" s="21"/>
      <c r="C2189" s="21"/>
      <c r="D2189" s="21"/>
      <c r="E2189" s="21"/>
      <c r="F2189" s="21"/>
      <c r="G2189" s="21"/>
      <c r="H2189" s="21"/>
      <c r="I2189" s="21"/>
      <c r="J2189" s="21"/>
      <c r="K2189" s="21"/>
      <c r="L2189" s="21"/>
    </row>
    <row r="2190" spans="1:12">
      <c r="A2190" s="21"/>
      <c r="B2190" s="21"/>
      <c r="C2190" s="21"/>
      <c r="D2190" s="21"/>
      <c r="E2190" s="21"/>
      <c r="F2190" s="21"/>
      <c r="G2190" s="21"/>
      <c r="H2190" s="21"/>
      <c r="I2190" s="21"/>
      <c r="J2190" s="21"/>
      <c r="K2190" s="21"/>
      <c r="L2190" s="21"/>
    </row>
    <row r="2191" spans="1:12">
      <c r="A2191" s="21"/>
      <c r="B2191" s="21"/>
      <c r="C2191" s="21"/>
      <c r="D2191" s="21"/>
      <c r="E2191" s="21"/>
      <c r="F2191" s="21"/>
      <c r="G2191" s="21"/>
      <c r="H2191" s="21"/>
      <c r="I2191" s="21"/>
      <c r="J2191" s="21"/>
      <c r="K2191" s="21"/>
      <c r="L2191" s="21"/>
    </row>
    <row r="2192" spans="1:12">
      <c r="A2192" s="21"/>
      <c r="B2192" s="21"/>
      <c r="C2192" s="21"/>
      <c r="D2192" s="21"/>
      <c r="E2192" s="21"/>
      <c r="F2192" s="21"/>
      <c r="G2192" s="21"/>
      <c r="H2192" s="21"/>
      <c r="I2192" s="21"/>
      <c r="J2192" s="21"/>
      <c r="K2192" s="21"/>
      <c r="L2192" s="21"/>
    </row>
    <row r="2193" spans="1:12">
      <c r="A2193" s="21"/>
      <c r="B2193" s="21"/>
      <c r="C2193" s="21"/>
      <c r="D2193" s="21"/>
      <c r="E2193" s="21"/>
      <c r="F2193" s="21"/>
      <c r="G2193" s="21"/>
      <c r="H2193" s="21"/>
      <c r="I2193" s="21"/>
      <c r="J2193" s="21"/>
      <c r="K2193" s="21"/>
      <c r="L2193" s="21"/>
    </row>
    <row r="2194" spans="1:12">
      <c r="A2194" s="21"/>
      <c r="B2194" s="21"/>
      <c r="C2194" s="21"/>
      <c r="D2194" s="21"/>
      <c r="E2194" s="21"/>
      <c r="F2194" s="21"/>
      <c r="G2194" s="21"/>
      <c r="H2194" s="21"/>
      <c r="I2194" s="21"/>
      <c r="J2194" s="21"/>
      <c r="K2194" s="21"/>
      <c r="L2194" s="21"/>
    </row>
    <row r="2195" spans="1:12">
      <c r="A2195" s="21"/>
      <c r="B2195" s="21"/>
      <c r="C2195" s="21"/>
      <c r="D2195" s="21"/>
      <c r="E2195" s="21"/>
      <c r="F2195" s="21"/>
      <c r="G2195" s="21"/>
      <c r="H2195" s="21"/>
      <c r="I2195" s="21"/>
      <c r="J2195" s="21"/>
      <c r="K2195" s="21"/>
      <c r="L2195" s="21"/>
    </row>
    <row r="2196" spans="1:12">
      <c r="A2196" s="21"/>
      <c r="B2196" s="21"/>
      <c r="C2196" s="21"/>
      <c r="D2196" s="21"/>
      <c r="E2196" s="21"/>
      <c r="F2196" s="21"/>
      <c r="G2196" s="21"/>
      <c r="H2196" s="21"/>
      <c r="I2196" s="21"/>
      <c r="J2196" s="21"/>
      <c r="K2196" s="21"/>
      <c r="L2196" s="21"/>
    </row>
    <row r="2197" spans="1:12">
      <c r="A2197" s="21"/>
      <c r="B2197" s="21"/>
      <c r="C2197" s="21"/>
      <c r="D2197" s="21"/>
      <c r="E2197" s="21"/>
      <c r="F2197" s="21"/>
      <c r="G2197" s="21"/>
      <c r="H2197" s="21"/>
      <c r="I2197" s="21"/>
      <c r="J2197" s="21"/>
      <c r="K2197" s="21"/>
      <c r="L2197" s="21"/>
    </row>
    <row r="2198" spans="1:12">
      <c r="A2198" s="21"/>
      <c r="B2198" s="21"/>
      <c r="C2198" s="21"/>
      <c r="D2198" s="21"/>
      <c r="E2198" s="21"/>
      <c r="F2198" s="21"/>
      <c r="G2198" s="21"/>
      <c r="H2198" s="21"/>
      <c r="I2198" s="21"/>
      <c r="J2198" s="21"/>
      <c r="K2198" s="21"/>
      <c r="L2198" s="21"/>
    </row>
    <row r="2199" spans="1:12">
      <c r="A2199" s="21"/>
      <c r="B2199" s="21"/>
      <c r="C2199" s="21"/>
      <c r="D2199" s="21"/>
      <c r="E2199" s="21"/>
      <c r="F2199" s="21"/>
      <c r="G2199" s="21"/>
      <c r="H2199" s="21"/>
      <c r="I2199" s="21"/>
      <c r="J2199" s="21"/>
      <c r="K2199" s="21"/>
      <c r="L2199" s="21"/>
    </row>
    <row r="2200" spans="1:12">
      <c r="A2200" s="21"/>
      <c r="B2200" s="21"/>
      <c r="C2200" s="21"/>
      <c r="D2200" s="21"/>
      <c r="E2200" s="21"/>
      <c r="F2200" s="21"/>
      <c r="G2200" s="21"/>
      <c r="H2200" s="21"/>
      <c r="I2200" s="21"/>
      <c r="J2200" s="21"/>
      <c r="K2200" s="21"/>
      <c r="L2200" s="21"/>
    </row>
    <row r="2201" spans="1:12">
      <c r="A2201" s="21"/>
      <c r="B2201" s="21"/>
      <c r="C2201" s="21"/>
      <c r="D2201" s="21"/>
      <c r="E2201" s="21"/>
      <c r="F2201" s="21"/>
      <c r="G2201" s="21"/>
      <c r="H2201" s="21"/>
      <c r="I2201" s="21"/>
      <c r="J2201" s="21"/>
      <c r="K2201" s="21"/>
      <c r="L2201" s="21"/>
    </row>
    <row r="2202" spans="1:12">
      <c r="A2202" s="21"/>
      <c r="B2202" s="21"/>
      <c r="C2202" s="21"/>
      <c r="D2202" s="21"/>
      <c r="E2202" s="21"/>
      <c r="F2202" s="21"/>
      <c r="G2202" s="21"/>
      <c r="H2202" s="21"/>
      <c r="I2202" s="21"/>
      <c r="J2202" s="21"/>
      <c r="K2202" s="21"/>
      <c r="L2202" s="21"/>
    </row>
    <row r="2203" spans="1:12">
      <c r="A2203" s="21"/>
      <c r="B2203" s="21"/>
      <c r="C2203" s="21"/>
      <c r="D2203" s="21"/>
      <c r="E2203" s="21"/>
      <c r="F2203" s="21"/>
      <c r="G2203" s="21"/>
      <c r="H2203" s="21"/>
      <c r="I2203" s="21"/>
      <c r="J2203" s="21"/>
      <c r="K2203" s="21"/>
      <c r="L2203" s="21"/>
    </row>
    <row r="2204" spans="1:12">
      <c r="A2204" s="21"/>
      <c r="B2204" s="21"/>
      <c r="C2204" s="21"/>
      <c r="D2204" s="21"/>
      <c r="E2204" s="21"/>
      <c r="F2204" s="21"/>
      <c r="G2204" s="21"/>
      <c r="H2204" s="21"/>
      <c r="I2204" s="21"/>
      <c r="J2204" s="21"/>
      <c r="K2204" s="21"/>
      <c r="L2204" s="21"/>
    </row>
    <row r="2205" spans="1:12">
      <c r="A2205" s="21"/>
      <c r="B2205" s="21"/>
      <c r="C2205" s="21"/>
      <c r="D2205" s="21"/>
      <c r="E2205" s="21"/>
      <c r="F2205" s="21"/>
      <c r="G2205" s="21"/>
      <c r="H2205" s="21"/>
      <c r="I2205" s="21"/>
      <c r="J2205" s="21"/>
      <c r="K2205" s="21"/>
      <c r="L2205" s="21"/>
    </row>
    <row r="2206" spans="1:12">
      <c r="A2206" s="21"/>
      <c r="B2206" s="21"/>
      <c r="C2206" s="21"/>
      <c r="D2206" s="21"/>
      <c r="E2206" s="21"/>
      <c r="F2206" s="21"/>
      <c r="G2206" s="21"/>
      <c r="H2206" s="21"/>
      <c r="I2206" s="21"/>
      <c r="J2206" s="21"/>
      <c r="K2206" s="21"/>
      <c r="L2206" s="21"/>
    </row>
    <row r="2207" spans="1:12">
      <c r="A2207" s="21"/>
      <c r="B2207" s="21"/>
      <c r="C2207" s="21"/>
      <c r="D2207" s="21"/>
      <c r="E2207" s="21"/>
      <c r="F2207" s="21"/>
      <c r="G2207" s="21"/>
      <c r="H2207" s="21"/>
      <c r="I2207" s="21"/>
      <c r="J2207" s="21"/>
      <c r="K2207" s="21"/>
      <c r="L2207" s="21"/>
    </row>
    <row r="2208" spans="1:12">
      <c r="A2208" s="21"/>
      <c r="B2208" s="21"/>
      <c r="C2208" s="21"/>
      <c r="D2208" s="21"/>
      <c r="E2208" s="21"/>
      <c r="F2208" s="21"/>
      <c r="G2208" s="21"/>
      <c r="H2208" s="21"/>
      <c r="I2208" s="21"/>
      <c r="J2208" s="21"/>
      <c r="K2208" s="21"/>
      <c r="L2208" s="21"/>
    </row>
    <row r="2209" spans="1:12">
      <c r="A2209" s="21"/>
      <c r="B2209" s="21"/>
      <c r="C2209" s="21"/>
      <c r="D2209" s="21"/>
      <c r="E2209" s="21"/>
      <c r="F2209" s="21"/>
      <c r="G2209" s="21"/>
      <c r="H2209" s="21"/>
      <c r="I2209" s="21"/>
      <c r="J2209" s="21"/>
      <c r="K2209" s="21"/>
      <c r="L2209" s="21"/>
    </row>
    <row r="2210" spans="1:12">
      <c r="A2210" s="21"/>
      <c r="B2210" s="21"/>
      <c r="C2210" s="21"/>
      <c r="D2210" s="21"/>
      <c r="E2210" s="21"/>
      <c r="F2210" s="21"/>
      <c r="G2210" s="21"/>
      <c r="H2210" s="21"/>
      <c r="I2210" s="21"/>
      <c r="J2210" s="21"/>
      <c r="K2210" s="21"/>
      <c r="L2210" s="21"/>
    </row>
    <row r="2211" spans="1:12">
      <c r="A2211" s="21"/>
      <c r="B2211" s="21"/>
      <c r="C2211" s="21"/>
      <c r="D2211" s="21"/>
      <c r="E2211" s="21"/>
      <c r="F2211" s="21"/>
      <c r="G2211" s="21"/>
      <c r="H2211" s="21"/>
      <c r="I2211" s="21"/>
      <c r="J2211" s="21"/>
      <c r="K2211" s="21"/>
      <c r="L2211" s="21"/>
    </row>
    <row r="2212" spans="1:12">
      <c r="A2212" s="21"/>
      <c r="B2212" s="21"/>
      <c r="C2212" s="21"/>
      <c r="D2212" s="21"/>
      <c r="E2212" s="21"/>
      <c r="F2212" s="21"/>
      <c r="G2212" s="21"/>
      <c r="H2212" s="21"/>
      <c r="I2212" s="21"/>
      <c r="J2212" s="21"/>
      <c r="K2212" s="21"/>
      <c r="L2212" s="21"/>
    </row>
    <row r="2213" spans="1:12">
      <c r="A2213" s="21"/>
      <c r="B2213" s="21"/>
      <c r="C2213" s="21"/>
      <c r="D2213" s="21"/>
      <c r="E2213" s="21"/>
      <c r="F2213" s="21"/>
      <c r="G2213" s="21"/>
      <c r="H2213" s="21"/>
      <c r="I2213" s="21"/>
      <c r="J2213" s="21"/>
      <c r="K2213" s="21"/>
      <c r="L2213" s="21"/>
    </row>
    <row r="2214" spans="1:12">
      <c r="A2214" s="21"/>
      <c r="B2214" s="21"/>
      <c r="C2214" s="21"/>
      <c r="D2214" s="21"/>
      <c r="E2214" s="21"/>
      <c r="F2214" s="21"/>
      <c r="G2214" s="21"/>
      <c r="H2214" s="21"/>
      <c r="I2214" s="21"/>
      <c r="J2214" s="21"/>
      <c r="K2214" s="21"/>
      <c r="L2214" s="21"/>
    </row>
    <row r="2215" spans="1:12">
      <c r="A2215" s="21"/>
      <c r="B2215" s="21"/>
      <c r="C2215" s="21"/>
      <c r="D2215" s="21"/>
      <c r="E2215" s="21"/>
      <c r="F2215" s="21"/>
      <c r="G2215" s="21"/>
      <c r="H2215" s="21"/>
      <c r="I2215" s="21"/>
      <c r="J2215" s="21"/>
      <c r="K2215" s="21"/>
      <c r="L2215" s="21"/>
    </row>
    <row r="2216" spans="1:12">
      <c r="A2216" s="21"/>
      <c r="B2216" s="21"/>
      <c r="C2216" s="21"/>
      <c r="D2216" s="21"/>
      <c r="E2216" s="21"/>
      <c r="F2216" s="21"/>
      <c r="G2216" s="21"/>
      <c r="H2216" s="21"/>
      <c r="I2216" s="21"/>
      <c r="J2216" s="21"/>
      <c r="K2216" s="21"/>
      <c r="L2216" s="21"/>
    </row>
    <row r="2217" spans="1:12">
      <c r="A2217" s="21"/>
      <c r="B2217" s="21"/>
      <c r="C2217" s="21"/>
      <c r="D2217" s="21"/>
      <c r="E2217" s="21"/>
      <c r="F2217" s="21"/>
      <c r="G2217" s="21"/>
      <c r="H2217" s="21"/>
      <c r="I2217" s="21"/>
      <c r="J2217" s="21"/>
      <c r="K2217" s="21"/>
      <c r="L2217" s="21"/>
    </row>
    <row r="2218" spans="1:12">
      <c r="A2218" s="21"/>
      <c r="B2218" s="21"/>
      <c r="C2218" s="21"/>
      <c r="D2218" s="21"/>
      <c r="E2218" s="21"/>
      <c r="F2218" s="21"/>
      <c r="G2218" s="21"/>
      <c r="H2218" s="21"/>
      <c r="I2218" s="21"/>
      <c r="J2218" s="21"/>
      <c r="K2218" s="21"/>
      <c r="L2218" s="21"/>
    </row>
    <row r="2219" spans="1:12">
      <c r="A2219" s="21"/>
      <c r="B2219" s="21"/>
      <c r="C2219" s="21"/>
      <c r="D2219" s="21"/>
      <c r="E2219" s="21"/>
      <c r="F2219" s="21"/>
      <c r="G2219" s="21"/>
      <c r="H2219" s="21"/>
      <c r="I2219" s="21"/>
      <c r="J2219" s="21"/>
      <c r="K2219" s="21"/>
      <c r="L2219" s="21"/>
    </row>
    <row r="2220" spans="1:12">
      <c r="A2220" s="21"/>
      <c r="B2220" s="21"/>
      <c r="C2220" s="21"/>
      <c r="D2220" s="21"/>
      <c r="E2220" s="21"/>
      <c r="F2220" s="21"/>
      <c r="G2220" s="21"/>
      <c r="H2220" s="21"/>
      <c r="I2220" s="21"/>
      <c r="J2220" s="21"/>
      <c r="K2220" s="21"/>
      <c r="L2220" s="21"/>
    </row>
    <row r="2221" spans="1:12">
      <c r="A2221" s="21"/>
      <c r="B2221" s="21"/>
      <c r="C2221" s="21"/>
      <c r="D2221" s="21"/>
      <c r="E2221" s="21"/>
      <c r="F2221" s="21"/>
      <c r="G2221" s="21"/>
      <c r="H2221" s="21"/>
      <c r="I2221" s="21"/>
      <c r="J2221" s="21"/>
      <c r="K2221" s="21"/>
      <c r="L2221" s="21"/>
    </row>
    <row r="2222" spans="1:12">
      <c r="A2222" s="21"/>
      <c r="B2222" s="21"/>
      <c r="C2222" s="21"/>
      <c r="D2222" s="21"/>
      <c r="E2222" s="21"/>
      <c r="F2222" s="21"/>
      <c r="G2222" s="21"/>
      <c r="H2222" s="21"/>
      <c r="I2222" s="21"/>
      <c r="J2222" s="21"/>
      <c r="K2222" s="21"/>
      <c r="L2222" s="21"/>
    </row>
    <row r="2223" spans="1:12">
      <c r="A2223" s="21"/>
      <c r="B2223" s="21"/>
      <c r="C2223" s="21"/>
      <c r="D2223" s="21"/>
      <c r="E2223" s="21"/>
      <c r="F2223" s="21"/>
      <c r="G2223" s="21"/>
      <c r="H2223" s="21"/>
      <c r="I2223" s="21"/>
      <c r="J2223" s="21"/>
      <c r="K2223" s="21"/>
      <c r="L2223" s="21"/>
    </row>
    <row r="2224" spans="1:12">
      <c r="A2224" s="21"/>
      <c r="B2224" s="21"/>
      <c r="C2224" s="21"/>
      <c r="D2224" s="21"/>
      <c r="E2224" s="21"/>
      <c r="F2224" s="21"/>
      <c r="G2224" s="21"/>
      <c r="H2224" s="21"/>
      <c r="I2224" s="21"/>
      <c r="J2224" s="21"/>
      <c r="K2224" s="21"/>
      <c r="L2224" s="21"/>
    </row>
    <row r="2225" spans="1:12">
      <c r="A2225" s="21"/>
      <c r="B2225" s="21"/>
      <c r="C2225" s="21"/>
      <c r="D2225" s="21"/>
      <c r="E2225" s="21"/>
      <c r="F2225" s="21"/>
      <c r="G2225" s="21"/>
      <c r="H2225" s="21"/>
      <c r="I2225" s="21"/>
      <c r="J2225" s="21"/>
      <c r="K2225" s="21"/>
      <c r="L2225" s="21"/>
    </row>
    <row r="2226" spans="1:12">
      <c r="A2226" s="21"/>
      <c r="B2226" s="21"/>
      <c r="C2226" s="21"/>
      <c r="D2226" s="21"/>
      <c r="E2226" s="21"/>
      <c r="F2226" s="21"/>
      <c r="G2226" s="21"/>
      <c r="H2226" s="21"/>
      <c r="I2226" s="21"/>
      <c r="J2226" s="21"/>
      <c r="K2226" s="21"/>
      <c r="L2226" s="21"/>
    </row>
    <row r="2227" spans="1:12">
      <c r="A2227" s="21"/>
      <c r="B2227" s="21"/>
      <c r="C2227" s="21"/>
      <c r="D2227" s="21"/>
      <c r="E2227" s="21"/>
      <c r="F2227" s="21"/>
      <c r="G2227" s="21"/>
      <c r="H2227" s="21"/>
      <c r="I2227" s="21"/>
      <c r="J2227" s="21"/>
      <c r="K2227" s="21"/>
      <c r="L2227" s="21"/>
    </row>
    <row r="2228" spans="1:12">
      <c r="A2228" s="21"/>
      <c r="B2228" s="21"/>
      <c r="C2228" s="21"/>
      <c r="D2228" s="21"/>
      <c r="E2228" s="21"/>
      <c r="F2228" s="21"/>
      <c r="G2228" s="21"/>
      <c r="H2228" s="21"/>
      <c r="I2228" s="21"/>
      <c r="J2228" s="21"/>
      <c r="K2228" s="21"/>
      <c r="L2228" s="21"/>
    </row>
    <row r="2229" spans="1:12">
      <c r="A2229" s="21"/>
      <c r="B2229" s="21"/>
      <c r="C2229" s="21"/>
      <c r="D2229" s="21"/>
      <c r="E2229" s="21"/>
      <c r="F2229" s="21"/>
      <c r="G2229" s="21"/>
      <c r="H2229" s="21"/>
      <c r="I2229" s="21"/>
      <c r="J2229" s="21"/>
      <c r="K2229" s="21"/>
      <c r="L2229" s="21"/>
    </row>
    <row r="2230" spans="1:12">
      <c r="A2230" s="21"/>
      <c r="B2230" s="21"/>
      <c r="C2230" s="21"/>
      <c r="D2230" s="21"/>
      <c r="E2230" s="21"/>
      <c r="F2230" s="21"/>
      <c r="G2230" s="21"/>
      <c r="H2230" s="21"/>
      <c r="I2230" s="21"/>
      <c r="J2230" s="21"/>
      <c r="K2230" s="21"/>
      <c r="L2230" s="21"/>
    </row>
    <row r="2231" spans="1:12">
      <c r="A2231" s="21"/>
      <c r="B2231" s="21"/>
      <c r="C2231" s="21"/>
      <c r="D2231" s="21"/>
      <c r="E2231" s="21"/>
      <c r="F2231" s="21"/>
      <c r="G2231" s="21"/>
      <c r="H2231" s="21"/>
      <c r="I2231" s="21"/>
      <c r="J2231" s="21"/>
      <c r="K2231" s="21"/>
      <c r="L2231" s="21"/>
    </row>
    <row r="2232" spans="1:12">
      <c r="A2232" s="21"/>
      <c r="B2232" s="21"/>
      <c r="C2232" s="21"/>
      <c r="D2232" s="21"/>
      <c r="E2232" s="21"/>
      <c r="F2232" s="21"/>
      <c r="G2232" s="21"/>
      <c r="H2232" s="21"/>
      <c r="I2232" s="21"/>
      <c r="J2232" s="21"/>
      <c r="K2232" s="21"/>
      <c r="L2232" s="21"/>
    </row>
    <row r="2233" spans="1:12">
      <c r="A2233" s="21"/>
      <c r="B2233" s="21"/>
      <c r="C2233" s="21"/>
      <c r="D2233" s="21"/>
      <c r="E2233" s="21"/>
      <c r="F2233" s="21"/>
      <c r="G2233" s="21"/>
      <c r="H2233" s="21"/>
      <c r="I2233" s="21"/>
      <c r="J2233" s="21"/>
      <c r="K2233" s="21"/>
      <c r="L2233" s="21"/>
    </row>
    <row r="2234" spans="1:12">
      <c r="A2234" s="21"/>
      <c r="B2234" s="21"/>
      <c r="C2234" s="21"/>
      <c r="D2234" s="21"/>
      <c r="E2234" s="21"/>
      <c r="F2234" s="21"/>
      <c r="G2234" s="21"/>
      <c r="H2234" s="21"/>
      <c r="I2234" s="21"/>
      <c r="J2234" s="21"/>
      <c r="K2234" s="21"/>
      <c r="L2234" s="21"/>
    </row>
    <row r="2235" spans="1:12">
      <c r="A2235" s="21"/>
      <c r="B2235" s="21"/>
      <c r="C2235" s="21"/>
      <c r="D2235" s="21"/>
      <c r="E2235" s="21"/>
      <c r="F2235" s="21"/>
      <c r="G2235" s="21"/>
      <c r="H2235" s="21"/>
      <c r="I2235" s="21"/>
      <c r="J2235" s="21"/>
      <c r="K2235" s="21"/>
      <c r="L2235" s="21"/>
    </row>
    <row r="2236" spans="1:12">
      <c r="A2236" s="21"/>
      <c r="B2236" s="21"/>
      <c r="C2236" s="21"/>
      <c r="D2236" s="21"/>
      <c r="E2236" s="21"/>
      <c r="F2236" s="21"/>
      <c r="G2236" s="21"/>
      <c r="H2236" s="21"/>
      <c r="I2236" s="21"/>
      <c r="J2236" s="21"/>
      <c r="K2236" s="21"/>
      <c r="L2236" s="21"/>
    </row>
    <row r="2237" spans="1:12">
      <c r="A2237" s="21"/>
      <c r="B2237" s="21"/>
      <c r="C2237" s="21"/>
      <c r="D2237" s="21"/>
      <c r="E2237" s="21"/>
      <c r="F2237" s="21"/>
      <c r="G2237" s="21"/>
      <c r="H2237" s="21"/>
      <c r="I2237" s="21"/>
      <c r="J2237" s="21"/>
      <c r="K2237" s="21"/>
      <c r="L2237" s="21"/>
    </row>
    <row r="2238" spans="1:12">
      <c r="A2238" s="21"/>
      <c r="B2238" s="21"/>
      <c r="C2238" s="21"/>
      <c r="D2238" s="21"/>
      <c r="E2238" s="21"/>
      <c r="F2238" s="21"/>
      <c r="G2238" s="21"/>
      <c r="H2238" s="21"/>
      <c r="I2238" s="21"/>
      <c r="J2238" s="21"/>
      <c r="K2238" s="21"/>
      <c r="L2238" s="21"/>
    </row>
    <row r="2239" spans="1:12">
      <c r="A2239" s="21"/>
      <c r="B2239" s="21"/>
      <c r="C2239" s="21"/>
      <c r="D2239" s="21"/>
      <c r="E2239" s="21"/>
      <c r="F2239" s="21"/>
      <c r="G2239" s="21"/>
      <c r="H2239" s="21"/>
      <c r="I2239" s="21"/>
      <c r="J2239" s="21"/>
      <c r="K2239" s="21"/>
      <c r="L2239" s="21"/>
    </row>
    <row r="2240" spans="1:12">
      <c r="A2240" s="21"/>
      <c r="B2240" s="21"/>
      <c r="C2240" s="21"/>
      <c r="D2240" s="21"/>
      <c r="E2240" s="21"/>
      <c r="F2240" s="21"/>
      <c r="G2240" s="21"/>
      <c r="H2240" s="21"/>
      <c r="I2240" s="21"/>
      <c r="J2240" s="21"/>
      <c r="K2240" s="21"/>
      <c r="L2240" s="21"/>
    </row>
    <row r="2241" spans="1:12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  <c r="L2241" s="21"/>
    </row>
    <row r="2242" spans="1:12">
      <c r="A2242" s="21"/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  <c r="L2242" s="21"/>
    </row>
    <row r="2243" spans="1:12">
      <c r="A2243" s="21"/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  <c r="L2243" s="21"/>
    </row>
    <row r="2244" spans="1:12">
      <c r="A2244" s="21"/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  <c r="L2244" s="21"/>
    </row>
    <row r="2245" spans="1:12">
      <c r="A2245" s="21"/>
      <c r="B2245" s="21"/>
      <c r="C2245" s="21"/>
      <c r="D2245" s="21"/>
      <c r="E2245" s="21"/>
      <c r="F2245" s="21"/>
      <c r="G2245" s="21"/>
      <c r="H2245" s="21"/>
      <c r="I2245" s="21"/>
      <c r="J2245" s="21"/>
      <c r="K2245" s="21"/>
      <c r="L2245" s="21"/>
    </row>
    <row r="2246" spans="1:12">
      <c r="A2246" s="21"/>
      <c r="B2246" s="21"/>
      <c r="C2246" s="21"/>
      <c r="D2246" s="21"/>
      <c r="E2246" s="21"/>
      <c r="F2246" s="21"/>
      <c r="G2246" s="21"/>
      <c r="H2246" s="21"/>
      <c r="I2246" s="21"/>
      <c r="J2246" s="21"/>
      <c r="K2246" s="21"/>
      <c r="L2246" s="21"/>
    </row>
    <row r="2247" spans="1:12">
      <c r="A2247" s="21"/>
      <c r="B2247" s="21"/>
      <c r="C2247" s="21"/>
      <c r="D2247" s="21"/>
      <c r="E2247" s="21"/>
      <c r="F2247" s="21"/>
      <c r="G2247" s="21"/>
      <c r="H2247" s="21"/>
      <c r="I2247" s="21"/>
      <c r="J2247" s="21"/>
      <c r="K2247" s="21"/>
      <c r="L2247" s="21"/>
    </row>
    <row r="2248" spans="1:12">
      <c r="A2248" s="21"/>
      <c r="B2248" s="21"/>
      <c r="C2248" s="21"/>
      <c r="D2248" s="21"/>
      <c r="E2248" s="21"/>
      <c r="F2248" s="21"/>
      <c r="G2248" s="21"/>
      <c r="H2248" s="21"/>
      <c r="I2248" s="21"/>
      <c r="J2248" s="21"/>
      <c r="K2248" s="21"/>
      <c r="L2248" s="21"/>
    </row>
    <row r="2249" spans="1:12">
      <c r="A2249" s="21"/>
      <c r="B2249" s="21"/>
      <c r="C2249" s="21"/>
      <c r="D2249" s="21"/>
      <c r="E2249" s="21"/>
      <c r="F2249" s="21"/>
      <c r="G2249" s="21"/>
      <c r="H2249" s="21"/>
      <c r="I2249" s="21"/>
      <c r="J2249" s="21"/>
      <c r="K2249" s="21"/>
      <c r="L2249" s="21"/>
    </row>
    <row r="2250" spans="1:12">
      <c r="A2250" s="21"/>
      <c r="B2250" s="21"/>
      <c r="C2250" s="21"/>
      <c r="D2250" s="21"/>
      <c r="E2250" s="21"/>
      <c r="F2250" s="21"/>
      <c r="G2250" s="21"/>
      <c r="H2250" s="21"/>
      <c r="I2250" s="21"/>
      <c r="J2250" s="21"/>
      <c r="K2250" s="21"/>
      <c r="L2250" s="21"/>
    </row>
    <row r="2251" spans="1:12">
      <c r="A2251" s="21"/>
      <c r="B2251" s="21"/>
      <c r="C2251" s="21"/>
      <c r="D2251" s="21"/>
      <c r="E2251" s="21"/>
      <c r="F2251" s="21"/>
      <c r="G2251" s="21"/>
      <c r="H2251" s="21"/>
      <c r="I2251" s="21"/>
      <c r="J2251" s="21"/>
      <c r="K2251" s="21"/>
      <c r="L2251" s="21"/>
    </row>
    <row r="2252" spans="1:12">
      <c r="A2252" s="21"/>
      <c r="B2252" s="21"/>
      <c r="C2252" s="21"/>
      <c r="D2252" s="21"/>
      <c r="E2252" s="21"/>
      <c r="F2252" s="21"/>
      <c r="G2252" s="21"/>
      <c r="H2252" s="21"/>
      <c r="I2252" s="21"/>
      <c r="J2252" s="21"/>
      <c r="K2252" s="21"/>
      <c r="L2252" s="21"/>
    </row>
    <row r="2253" spans="1:12">
      <c r="A2253" s="21"/>
      <c r="B2253" s="21"/>
      <c r="C2253" s="21"/>
      <c r="D2253" s="21"/>
      <c r="E2253" s="21"/>
      <c r="F2253" s="21"/>
      <c r="G2253" s="21"/>
      <c r="H2253" s="21"/>
      <c r="I2253" s="21"/>
      <c r="J2253" s="21"/>
      <c r="K2253" s="21"/>
      <c r="L2253" s="21"/>
    </row>
    <row r="2254" spans="1:12">
      <c r="A2254" s="21"/>
      <c r="B2254" s="21"/>
      <c r="C2254" s="21"/>
      <c r="D2254" s="21"/>
      <c r="E2254" s="21"/>
      <c r="F2254" s="21"/>
      <c r="G2254" s="21"/>
      <c r="H2254" s="21"/>
      <c r="I2254" s="21"/>
      <c r="J2254" s="21"/>
      <c r="K2254" s="21"/>
      <c r="L2254" s="21"/>
    </row>
    <row r="2255" spans="1:12">
      <c r="A2255" s="21"/>
      <c r="B2255" s="21"/>
      <c r="C2255" s="21"/>
      <c r="D2255" s="21"/>
      <c r="E2255" s="21"/>
      <c r="F2255" s="21"/>
      <c r="G2255" s="21"/>
      <c r="H2255" s="21"/>
      <c r="I2255" s="21"/>
      <c r="J2255" s="21"/>
      <c r="K2255" s="21"/>
      <c r="L2255" s="21"/>
    </row>
    <row r="2256" spans="1:12">
      <c r="A2256" s="21"/>
      <c r="B2256" s="21"/>
      <c r="C2256" s="21"/>
      <c r="D2256" s="21"/>
      <c r="E2256" s="21"/>
      <c r="F2256" s="21"/>
      <c r="G2256" s="21"/>
      <c r="H2256" s="21"/>
      <c r="I2256" s="21"/>
      <c r="J2256" s="21"/>
      <c r="K2256" s="21"/>
      <c r="L2256" s="21"/>
    </row>
    <row r="2257" spans="1:12">
      <c r="A2257" s="21"/>
      <c r="B2257" s="21"/>
      <c r="C2257" s="21"/>
      <c r="D2257" s="21"/>
      <c r="E2257" s="21"/>
      <c r="F2257" s="21"/>
      <c r="G2257" s="21"/>
      <c r="H2257" s="21"/>
      <c r="I2257" s="21"/>
      <c r="J2257" s="21"/>
      <c r="K2257" s="21"/>
      <c r="L2257" s="21"/>
    </row>
    <row r="2258" spans="1:12">
      <c r="A2258" s="21"/>
      <c r="B2258" s="21"/>
      <c r="C2258" s="21"/>
      <c r="D2258" s="21"/>
      <c r="E2258" s="21"/>
      <c r="F2258" s="21"/>
      <c r="G2258" s="21"/>
      <c r="H2258" s="21"/>
      <c r="I2258" s="21"/>
      <c r="J2258" s="21"/>
      <c r="K2258" s="21"/>
      <c r="L2258" s="21"/>
    </row>
    <row r="2259" spans="1:12">
      <c r="A2259" s="21"/>
      <c r="B2259" s="21"/>
      <c r="C2259" s="21"/>
      <c r="D2259" s="21"/>
      <c r="E2259" s="21"/>
      <c r="F2259" s="21"/>
      <c r="G2259" s="21"/>
      <c r="H2259" s="21"/>
      <c r="I2259" s="21"/>
      <c r="J2259" s="21"/>
      <c r="K2259" s="21"/>
      <c r="L2259" s="21"/>
    </row>
    <row r="2260" spans="1:12">
      <c r="A2260" s="21"/>
      <c r="B2260" s="21"/>
      <c r="C2260" s="21"/>
      <c r="D2260" s="21"/>
      <c r="E2260" s="21"/>
      <c r="F2260" s="21"/>
      <c r="G2260" s="21"/>
      <c r="H2260" s="21"/>
      <c r="I2260" s="21"/>
      <c r="J2260" s="21"/>
      <c r="K2260" s="21"/>
      <c r="L2260" s="21"/>
    </row>
    <row r="2261" spans="1:12">
      <c r="A2261" s="21"/>
      <c r="B2261" s="21"/>
      <c r="C2261" s="21"/>
      <c r="D2261" s="21"/>
      <c r="E2261" s="21"/>
      <c r="F2261" s="21"/>
      <c r="G2261" s="21"/>
      <c r="H2261" s="21"/>
      <c r="I2261" s="21"/>
      <c r="J2261" s="21"/>
      <c r="K2261" s="21"/>
      <c r="L2261" s="21"/>
    </row>
    <row r="2262" spans="1:12">
      <c r="A2262" s="21"/>
      <c r="B2262" s="21"/>
      <c r="C2262" s="21"/>
      <c r="D2262" s="21"/>
      <c r="E2262" s="21"/>
      <c r="F2262" s="21"/>
      <c r="G2262" s="21"/>
      <c r="H2262" s="21"/>
      <c r="I2262" s="21"/>
      <c r="J2262" s="21"/>
      <c r="K2262" s="21"/>
      <c r="L2262" s="21"/>
    </row>
    <row r="2263" spans="1:12">
      <c r="A2263" s="21"/>
      <c r="B2263" s="21"/>
      <c r="C2263" s="21"/>
      <c r="D2263" s="21"/>
      <c r="E2263" s="21"/>
      <c r="F2263" s="21"/>
      <c r="G2263" s="21"/>
      <c r="H2263" s="21"/>
      <c r="I2263" s="21"/>
      <c r="J2263" s="21"/>
      <c r="K2263" s="21"/>
      <c r="L2263" s="21"/>
    </row>
    <row r="2264" spans="1:12">
      <c r="A2264" s="21"/>
      <c r="B2264" s="21"/>
      <c r="C2264" s="21"/>
      <c r="D2264" s="21"/>
      <c r="E2264" s="21"/>
      <c r="F2264" s="21"/>
      <c r="G2264" s="21"/>
      <c r="H2264" s="21"/>
      <c r="I2264" s="21"/>
      <c r="J2264" s="21"/>
      <c r="K2264" s="21"/>
      <c r="L2264" s="21"/>
    </row>
    <row r="2265" spans="1:12">
      <c r="A2265" s="21"/>
      <c r="B2265" s="21"/>
      <c r="C2265" s="21"/>
      <c r="D2265" s="21"/>
      <c r="E2265" s="21"/>
      <c r="F2265" s="21"/>
      <c r="G2265" s="21"/>
      <c r="H2265" s="21"/>
      <c r="I2265" s="21"/>
      <c r="J2265" s="21"/>
      <c r="K2265" s="21"/>
      <c r="L2265" s="21"/>
    </row>
    <row r="2266" spans="1:12">
      <c r="A2266" s="21"/>
      <c r="B2266" s="21"/>
      <c r="C2266" s="21"/>
      <c r="D2266" s="21"/>
      <c r="E2266" s="21"/>
      <c r="F2266" s="21"/>
      <c r="G2266" s="21"/>
      <c r="H2266" s="21"/>
      <c r="I2266" s="21"/>
      <c r="J2266" s="21"/>
      <c r="K2266" s="21"/>
      <c r="L2266" s="21"/>
    </row>
    <row r="2267" spans="1:12">
      <c r="A2267" s="21"/>
      <c r="B2267" s="21"/>
      <c r="C2267" s="21"/>
      <c r="D2267" s="21"/>
      <c r="E2267" s="21"/>
      <c r="F2267" s="21"/>
      <c r="G2267" s="21"/>
      <c r="H2267" s="21"/>
      <c r="I2267" s="21"/>
      <c r="J2267" s="21"/>
      <c r="K2267" s="21"/>
      <c r="L2267" s="21"/>
    </row>
    <row r="2268" spans="1:12">
      <c r="A2268" s="21"/>
      <c r="B2268" s="21"/>
      <c r="C2268" s="21"/>
      <c r="D2268" s="21"/>
      <c r="E2268" s="21"/>
      <c r="F2268" s="21"/>
      <c r="G2268" s="21"/>
      <c r="H2268" s="21"/>
      <c r="I2268" s="21"/>
      <c r="J2268" s="21"/>
      <c r="K2268" s="21"/>
      <c r="L2268" s="21"/>
    </row>
    <row r="2269" spans="1:12">
      <c r="A2269" s="21"/>
      <c r="B2269" s="21"/>
      <c r="C2269" s="21"/>
      <c r="D2269" s="21"/>
      <c r="E2269" s="21"/>
      <c r="F2269" s="21"/>
      <c r="G2269" s="21"/>
      <c r="H2269" s="21"/>
      <c r="I2269" s="21"/>
      <c r="J2269" s="21"/>
      <c r="K2269" s="21"/>
      <c r="L2269" s="21"/>
    </row>
    <row r="2270" spans="1:12">
      <c r="A2270" s="21"/>
      <c r="B2270" s="21"/>
      <c r="C2270" s="21"/>
      <c r="D2270" s="21"/>
      <c r="E2270" s="21"/>
      <c r="F2270" s="21"/>
      <c r="G2270" s="21"/>
      <c r="H2270" s="21"/>
      <c r="I2270" s="21"/>
      <c r="J2270" s="21"/>
      <c r="K2270" s="21"/>
      <c r="L2270" s="21"/>
    </row>
    <row r="2271" spans="1:12">
      <c r="A2271" s="21"/>
      <c r="B2271" s="21"/>
      <c r="C2271" s="21"/>
      <c r="D2271" s="21"/>
      <c r="E2271" s="21"/>
      <c r="F2271" s="21"/>
      <c r="G2271" s="21"/>
      <c r="H2271" s="21"/>
      <c r="I2271" s="21"/>
      <c r="J2271" s="21"/>
      <c r="K2271" s="21"/>
      <c r="L2271" s="21"/>
    </row>
    <row r="2272" spans="1:12">
      <c r="A2272" s="21"/>
      <c r="B2272" s="21"/>
      <c r="C2272" s="21"/>
      <c r="D2272" s="21"/>
      <c r="E2272" s="21"/>
      <c r="F2272" s="21"/>
      <c r="G2272" s="21"/>
      <c r="H2272" s="21"/>
      <c r="I2272" s="21"/>
      <c r="J2272" s="21"/>
      <c r="K2272" s="21"/>
      <c r="L2272" s="21"/>
    </row>
    <row r="2273" spans="1:12">
      <c r="A2273" s="21"/>
      <c r="B2273" s="21"/>
      <c r="C2273" s="21"/>
      <c r="D2273" s="21"/>
      <c r="E2273" s="21"/>
      <c r="F2273" s="21"/>
      <c r="G2273" s="21"/>
      <c r="H2273" s="21"/>
      <c r="I2273" s="21"/>
      <c r="J2273" s="21"/>
      <c r="K2273" s="21"/>
      <c r="L2273" s="21"/>
    </row>
    <row r="2274" spans="1:12">
      <c r="A2274" s="21"/>
      <c r="B2274" s="21"/>
      <c r="C2274" s="21"/>
      <c r="D2274" s="21"/>
      <c r="E2274" s="21"/>
      <c r="F2274" s="21"/>
      <c r="G2274" s="21"/>
      <c r="H2274" s="21"/>
      <c r="I2274" s="21"/>
      <c r="J2274" s="21"/>
      <c r="K2274" s="21"/>
      <c r="L2274" s="21"/>
    </row>
    <row r="2275" spans="1:12">
      <c r="A2275" s="21"/>
      <c r="B2275" s="21"/>
      <c r="C2275" s="21"/>
      <c r="D2275" s="21"/>
      <c r="E2275" s="21"/>
      <c r="F2275" s="21"/>
      <c r="G2275" s="21"/>
      <c r="H2275" s="21"/>
      <c r="I2275" s="21"/>
      <c r="J2275" s="21"/>
      <c r="K2275" s="21"/>
      <c r="L2275" s="21"/>
    </row>
    <row r="2276" spans="1:12">
      <c r="A2276" s="21"/>
      <c r="B2276" s="21"/>
      <c r="C2276" s="21"/>
      <c r="D2276" s="21"/>
      <c r="E2276" s="21"/>
      <c r="F2276" s="21"/>
      <c r="G2276" s="21"/>
      <c r="H2276" s="21"/>
      <c r="I2276" s="21"/>
      <c r="J2276" s="21"/>
      <c r="K2276" s="21"/>
      <c r="L2276" s="21"/>
    </row>
    <row r="2277" spans="1:12">
      <c r="A2277" s="21"/>
      <c r="B2277" s="21"/>
      <c r="C2277" s="21"/>
      <c r="D2277" s="21"/>
      <c r="E2277" s="21"/>
      <c r="F2277" s="21"/>
      <c r="G2277" s="21"/>
      <c r="H2277" s="21"/>
      <c r="I2277" s="21"/>
      <c r="J2277" s="21"/>
      <c r="K2277" s="21"/>
      <c r="L2277" s="21"/>
    </row>
    <row r="2278" spans="1:12">
      <c r="A2278" s="21"/>
      <c r="B2278" s="21"/>
      <c r="C2278" s="21"/>
      <c r="D2278" s="21"/>
      <c r="E2278" s="21"/>
      <c r="F2278" s="21"/>
      <c r="G2278" s="21"/>
      <c r="H2278" s="21"/>
      <c r="I2278" s="21"/>
      <c r="J2278" s="21"/>
      <c r="K2278" s="21"/>
      <c r="L2278" s="21"/>
    </row>
    <row r="2279" spans="1:12">
      <c r="A2279" s="21"/>
      <c r="B2279" s="21"/>
      <c r="C2279" s="21"/>
      <c r="D2279" s="21"/>
      <c r="E2279" s="21"/>
      <c r="F2279" s="21"/>
      <c r="G2279" s="21"/>
      <c r="H2279" s="21"/>
      <c r="I2279" s="21"/>
      <c r="J2279" s="21"/>
      <c r="K2279" s="21"/>
      <c r="L2279" s="21"/>
    </row>
    <row r="2280" spans="1:12">
      <c r="A2280" s="21"/>
      <c r="B2280" s="21"/>
      <c r="C2280" s="21"/>
      <c r="D2280" s="21"/>
      <c r="E2280" s="21"/>
      <c r="F2280" s="21"/>
      <c r="G2280" s="21"/>
      <c r="H2280" s="21"/>
      <c r="I2280" s="21"/>
      <c r="J2280" s="21"/>
      <c r="K2280" s="21"/>
      <c r="L2280" s="21"/>
    </row>
    <row r="2281" spans="1:12">
      <c r="A2281" s="21"/>
      <c r="B2281" s="21"/>
      <c r="C2281" s="21"/>
      <c r="D2281" s="21"/>
      <c r="E2281" s="21"/>
      <c r="F2281" s="21"/>
      <c r="G2281" s="21"/>
      <c r="H2281" s="21"/>
      <c r="I2281" s="21"/>
      <c r="J2281" s="21"/>
      <c r="K2281" s="21"/>
      <c r="L2281" s="21"/>
    </row>
    <row r="2282" spans="1:12">
      <c r="A2282" s="21"/>
      <c r="B2282" s="21"/>
      <c r="C2282" s="21"/>
      <c r="D2282" s="21"/>
      <c r="E2282" s="21"/>
      <c r="F2282" s="21"/>
      <c r="G2282" s="21"/>
      <c r="H2282" s="21"/>
      <c r="I2282" s="21"/>
      <c r="J2282" s="21"/>
      <c r="K2282" s="21"/>
      <c r="L2282" s="21"/>
    </row>
    <row r="2283" spans="1:12">
      <c r="A2283" s="21"/>
      <c r="B2283" s="21"/>
      <c r="C2283" s="21"/>
      <c r="D2283" s="21"/>
      <c r="E2283" s="21"/>
      <c r="F2283" s="21"/>
      <c r="G2283" s="21"/>
      <c r="H2283" s="21"/>
      <c r="I2283" s="21"/>
      <c r="J2283" s="21"/>
      <c r="K2283" s="21"/>
      <c r="L2283" s="21"/>
    </row>
    <row r="2284" spans="1:12">
      <c r="A2284" s="21"/>
      <c r="B2284" s="21"/>
      <c r="C2284" s="21"/>
      <c r="D2284" s="21"/>
      <c r="E2284" s="21"/>
      <c r="F2284" s="21"/>
      <c r="G2284" s="21"/>
      <c r="H2284" s="21"/>
      <c r="I2284" s="21"/>
      <c r="J2284" s="21"/>
      <c r="K2284" s="21"/>
      <c r="L2284" s="21"/>
    </row>
    <row r="2285" spans="1:12">
      <c r="A2285" s="21"/>
      <c r="B2285" s="21"/>
      <c r="C2285" s="21"/>
      <c r="D2285" s="21"/>
      <c r="E2285" s="21"/>
      <c r="F2285" s="21"/>
      <c r="G2285" s="21"/>
      <c r="H2285" s="21"/>
      <c r="I2285" s="21"/>
      <c r="J2285" s="21"/>
      <c r="K2285" s="21"/>
      <c r="L2285" s="21"/>
    </row>
    <row r="2286" spans="1:12">
      <c r="A2286" s="21"/>
      <c r="B2286" s="21"/>
      <c r="C2286" s="21"/>
      <c r="D2286" s="21"/>
      <c r="E2286" s="21"/>
      <c r="F2286" s="21"/>
      <c r="G2286" s="21"/>
      <c r="H2286" s="21"/>
      <c r="I2286" s="21"/>
      <c r="J2286" s="21"/>
      <c r="K2286" s="21"/>
      <c r="L2286" s="21"/>
    </row>
    <row r="2287" spans="1:12">
      <c r="A2287" s="21"/>
      <c r="B2287" s="21"/>
      <c r="C2287" s="21"/>
      <c r="D2287" s="21"/>
      <c r="E2287" s="21"/>
      <c r="F2287" s="21"/>
      <c r="G2287" s="21"/>
      <c r="H2287" s="21"/>
      <c r="I2287" s="21"/>
      <c r="J2287" s="21"/>
      <c r="K2287" s="21"/>
      <c r="L2287" s="21"/>
    </row>
    <row r="2288" spans="1:12">
      <c r="A2288" s="21"/>
      <c r="B2288" s="21"/>
      <c r="C2288" s="21"/>
      <c r="D2288" s="21"/>
      <c r="E2288" s="21"/>
      <c r="F2288" s="21"/>
      <c r="G2288" s="21"/>
      <c r="H2288" s="21"/>
      <c r="I2288" s="21"/>
      <c r="J2288" s="21"/>
      <c r="K2288" s="21"/>
      <c r="L2288" s="21"/>
    </row>
    <row r="2289" spans="1:12">
      <c r="A2289" s="21"/>
      <c r="B2289" s="21"/>
      <c r="C2289" s="21"/>
      <c r="D2289" s="21"/>
      <c r="E2289" s="21"/>
      <c r="F2289" s="21"/>
      <c r="G2289" s="21"/>
      <c r="H2289" s="21"/>
      <c r="I2289" s="21"/>
      <c r="J2289" s="21"/>
      <c r="K2289" s="21"/>
      <c r="L2289" s="21"/>
    </row>
    <row r="2290" spans="1:12">
      <c r="A2290" s="21"/>
      <c r="B2290" s="21"/>
      <c r="C2290" s="21"/>
      <c r="D2290" s="21"/>
      <c r="E2290" s="21"/>
      <c r="F2290" s="21"/>
      <c r="G2290" s="21"/>
      <c r="H2290" s="21"/>
      <c r="I2290" s="21"/>
      <c r="J2290" s="21"/>
      <c r="K2290" s="21"/>
      <c r="L2290" s="21"/>
    </row>
    <row r="2291" spans="1:12">
      <c r="A2291" s="21"/>
      <c r="B2291" s="21"/>
      <c r="C2291" s="21"/>
      <c r="D2291" s="21"/>
      <c r="E2291" s="21"/>
      <c r="F2291" s="21"/>
      <c r="G2291" s="21"/>
      <c r="H2291" s="21"/>
      <c r="I2291" s="21"/>
      <c r="J2291" s="21"/>
      <c r="K2291" s="21"/>
      <c r="L2291" s="21"/>
    </row>
    <row r="2292" spans="1:12">
      <c r="A2292" s="21"/>
      <c r="B2292" s="21"/>
      <c r="C2292" s="21"/>
      <c r="D2292" s="21"/>
      <c r="E2292" s="21"/>
      <c r="F2292" s="21"/>
      <c r="G2292" s="21"/>
      <c r="H2292" s="21"/>
      <c r="I2292" s="21"/>
      <c r="J2292" s="21"/>
      <c r="K2292" s="21"/>
      <c r="L2292" s="21"/>
    </row>
    <row r="2293" spans="1:12">
      <c r="A2293" s="21"/>
      <c r="B2293" s="21"/>
      <c r="C2293" s="21"/>
      <c r="D2293" s="21"/>
      <c r="E2293" s="21"/>
      <c r="F2293" s="21"/>
      <c r="G2293" s="21"/>
      <c r="H2293" s="21"/>
      <c r="I2293" s="21"/>
      <c r="J2293" s="21"/>
      <c r="K2293" s="21"/>
      <c r="L2293" s="21"/>
    </row>
    <row r="2294" spans="1:12">
      <c r="A2294" s="21"/>
      <c r="B2294" s="21"/>
      <c r="C2294" s="21"/>
      <c r="D2294" s="21"/>
      <c r="E2294" s="21"/>
      <c r="F2294" s="21"/>
      <c r="G2294" s="21"/>
      <c r="H2294" s="21"/>
      <c r="I2294" s="21"/>
      <c r="J2294" s="21"/>
      <c r="K2294" s="21"/>
      <c r="L2294" s="21"/>
    </row>
    <row r="2295" spans="1:12">
      <c r="A2295" s="21"/>
      <c r="B2295" s="21"/>
      <c r="C2295" s="21"/>
      <c r="D2295" s="21"/>
      <c r="E2295" s="21"/>
      <c r="F2295" s="21"/>
      <c r="G2295" s="21"/>
      <c r="H2295" s="21"/>
      <c r="I2295" s="21"/>
      <c r="J2295" s="21"/>
      <c r="K2295" s="21"/>
      <c r="L2295" s="21"/>
    </row>
    <row r="2296" spans="1:12">
      <c r="A2296" s="21"/>
      <c r="B2296" s="21"/>
      <c r="C2296" s="21"/>
      <c r="D2296" s="21"/>
      <c r="E2296" s="21"/>
      <c r="F2296" s="21"/>
      <c r="G2296" s="21"/>
      <c r="H2296" s="21"/>
      <c r="I2296" s="21"/>
      <c r="J2296" s="21"/>
      <c r="K2296" s="21"/>
      <c r="L2296" s="21"/>
    </row>
    <row r="2297" spans="1:12">
      <c r="A2297" s="21"/>
      <c r="B2297" s="21"/>
      <c r="C2297" s="21"/>
      <c r="D2297" s="21"/>
      <c r="E2297" s="21"/>
      <c r="F2297" s="21"/>
      <c r="G2297" s="21"/>
      <c r="H2297" s="21"/>
      <c r="I2297" s="21"/>
      <c r="J2297" s="21"/>
      <c r="K2297" s="21"/>
      <c r="L2297" s="21"/>
    </row>
    <row r="2298" spans="1:12">
      <c r="A2298" s="21"/>
      <c r="B2298" s="21"/>
      <c r="C2298" s="21"/>
      <c r="D2298" s="21"/>
      <c r="E2298" s="21"/>
      <c r="F2298" s="21"/>
      <c r="G2298" s="21"/>
      <c r="H2298" s="21"/>
      <c r="I2298" s="21"/>
      <c r="J2298" s="21"/>
      <c r="K2298" s="21"/>
      <c r="L2298" s="21"/>
    </row>
    <row r="2299" spans="1:12">
      <c r="A2299" s="21"/>
      <c r="B2299" s="21"/>
      <c r="C2299" s="21"/>
      <c r="D2299" s="21"/>
      <c r="E2299" s="21"/>
      <c r="F2299" s="21"/>
      <c r="G2299" s="21"/>
      <c r="H2299" s="21"/>
      <c r="I2299" s="21"/>
      <c r="J2299" s="21"/>
      <c r="K2299" s="21"/>
      <c r="L2299" s="21"/>
    </row>
    <row r="2300" spans="1:12">
      <c r="A2300" s="21"/>
      <c r="B2300" s="21"/>
      <c r="C2300" s="21"/>
      <c r="D2300" s="21"/>
      <c r="E2300" s="21"/>
      <c r="F2300" s="21"/>
      <c r="G2300" s="21"/>
      <c r="H2300" s="21"/>
      <c r="I2300" s="21"/>
      <c r="J2300" s="21"/>
      <c r="K2300" s="21"/>
      <c r="L2300" s="21"/>
    </row>
    <row r="2301" spans="1:12">
      <c r="A2301" s="21"/>
      <c r="B2301" s="21"/>
      <c r="C2301" s="21"/>
      <c r="D2301" s="21"/>
      <c r="E2301" s="21"/>
      <c r="F2301" s="21"/>
      <c r="G2301" s="21"/>
      <c r="H2301" s="21"/>
      <c r="I2301" s="21"/>
      <c r="J2301" s="21"/>
      <c r="K2301" s="21"/>
      <c r="L2301" s="21"/>
    </row>
    <row r="2302" spans="1:12">
      <c r="A2302" s="21"/>
      <c r="B2302" s="21"/>
      <c r="C2302" s="21"/>
      <c r="D2302" s="21"/>
      <c r="E2302" s="21"/>
      <c r="F2302" s="21"/>
      <c r="G2302" s="21"/>
      <c r="H2302" s="21"/>
      <c r="I2302" s="21"/>
      <c r="J2302" s="21"/>
      <c r="K2302" s="21"/>
      <c r="L2302" s="21"/>
    </row>
    <row r="2303" spans="1:12">
      <c r="A2303" s="21"/>
      <c r="B2303" s="21"/>
      <c r="C2303" s="21"/>
      <c r="D2303" s="21"/>
      <c r="E2303" s="21"/>
      <c r="F2303" s="21"/>
      <c r="G2303" s="21"/>
      <c r="H2303" s="21"/>
      <c r="I2303" s="21"/>
      <c r="J2303" s="21"/>
      <c r="K2303" s="21"/>
      <c r="L2303" s="21"/>
    </row>
    <row r="2304" spans="1:12">
      <c r="A2304" s="21"/>
      <c r="B2304" s="21"/>
      <c r="C2304" s="21"/>
      <c r="D2304" s="21"/>
      <c r="E2304" s="21"/>
      <c r="F2304" s="21"/>
      <c r="G2304" s="21"/>
      <c r="H2304" s="21"/>
      <c r="I2304" s="21"/>
      <c r="J2304" s="21"/>
      <c r="K2304" s="21"/>
      <c r="L2304" s="21"/>
    </row>
    <row r="2305" spans="1:12">
      <c r="A2305" s="21"/>
      <c r="B2305" s="21"/>
      <c r="C2305" s="21"/>
      <c r="D2305" s="21"/>
      <c r="E2305" s="21"/>
      <c r="F2305" s="21"/>
      <c r="G2305" s="21"/>
      <c r="H2305" s="21"/>
      <c r="I2305" s="21"/>
      <c r="J2305" s="21"/>
      <c r="K2305" s="21"/>
      <c r="L2305" s="21"/>
    </row>
    <row r="2306" spans="1:12">
      <c r="A2306" s="21"/>
      <c r="B2306" s="21"/>
      <c r="C2306" s="21"/>
      <c r="D2306" s="21"/>
      <c r="E2306" s="21"/>
      <c r="F2306" s="21"/>
      <c r="G2306" s="21"/>
      <c r="H2306" s="21"/>
      <c r="I2306" s="21"/>
      <c r="J2306" s="21"/>
      <c r="K2306" s="21"/>
      <c r="L2306" s="21"/>
    </row>
    <row r="2307" spans="1:12">
      <c r="A2307" s="21"/>
      <c r="B2307" s="21"/>
      <c r="C2307" s="21"/>
      <c r="D2307" s="21"/>
      <c r="E2307" s="21"/>
      <c r="F2307" s="21"/>
      <c r="G2307" s="21"/>
      <c r="H2307" s="21"/>
      <c r="I2307" s="21"/>
      <c r="J2307" s="21"/>
      <c r="K2307" s="21"/>
      <c r="L2307" s="21"/>
    </row>
    <row r="2308" spans="1:12">
      <c r="A2308" s="21"/>
      <c r="B2308" s="21"/>
      <c r="C2308" s="21"/>
      <c r="D2308" s="21"/>
      <c r="E2308" s="21"/>
      <c r="F2308" s="21"/>
      <c r="G2308" s="21"/>
      <c r="H2308" s="21"/>
      <c r="I2308" s="21"/>
      <c r="J2308" s="21"/>
      <c r="K2308" s="21"/>
      <c r="L2308" s="21"/>
    </row>
    <row r="2309" spans="1:12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  <c r="L2309" s="21"/>
    </row>
    <row r="2310" spans="1:12">
      <c r="A2310" s="21"/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  <c r="L2310" s="21"/>
    </row>
    <row r="2311" spans="1:12">
      <c r="A2311" s="21"/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  <c r="L2311" s="21"/>
    </row>
    <row r="2312" spans="1:12">
      <c r="A2312" s="21"/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  <c r="L2312" s="21"/>
    </row>
    <row r="2313" spans="1:12">
      <c r="A2313" s="21"/>
      <c r="B2313" s="21"/>
      <c r="C2313" s="21"/>
      <c r="D2313" s="21"/>
      <c r="E2313" s="21"/>
      <c r="F2313" s="21"/>
      <c r="G2313" s="21"/>
      <c r="H2313" s="21"/>
      <c r="I2313" s="21"/>
      <c r="J2313" s="21"/>
      <c r="K2313" s="21"/>
      <c r="L2313" s="21"/>
    </row>
    <row r="2314" spans="1:12">
      <c r="A2314" s="21"/>
      <c r="B2314" s="21"/>
      <c r="C2314" s="21"/>
      <c r="D2314" s="21"/>
      <c r="E2314" s="21"/>
      <c r="F2314" s="21"/>
      <c r="G2314" s="21"/>
      <c r="H2314" s="21"/>
      <c r="I2314" s="21"/>
      <c r="J2314" s="21"/>
      <c r="K2314" s="21"/>
      <c r="L2314" s="21"/>
    </row>
    <row r="2315" spans="1:12">
      <c r="A2315" s="21"/>
      <c r="B2315" s="21"/>
      <c r="C2315" s="21"/>
      <c r="D2315" s="21"/>
      <c r="E2315" s="21"/>
      <c r="F2315" s="21"/>
      <c r="G2315" s="21"/>
      <c r="H2315" s="21"/>
      <c r="I2315" s="21"/>
      <c r="J2315" s="21"/>
      <c r="K2315" s="21"/>
      <c r="L2315" s="21"/>
    </row>
    <row r="2316" spans="1:12">
      <c r="A2316" s="21"/>
      <c r="B2316" s="21"/>
      <c r="C2316" s="21"/>
      <c r="D2316" s="21"/>
      <c r="E2316" s="21"/>
      <c r="F2316" s="21"/>
      <c r="G2316" s="21"/>
      <c r="H2316" s="21"/>
      <c r="I2316" s="21"/>
      <c r="J2316" s="21"/>
      <c r="K2316" s="21"/>
      <c r="L2316" s="21"/>
    </row>
    <row r="2317" spans="1:12">
      <c r="A2317" s="21"/>
      <c r="B2317" s="21"/>
      <c r="C2317" s="21"/>
      <c r="D2317" s="21"/>
      <c r="E2317" s="21"/>
      <c r="F2317" s="21"/>
      <c r="G2317" s="21"/>
      <c r="H2317" s="21"/>
      <c r="I2317" s="21"/>
      <c r="J2317" s="21"/>
      <c r="K2317" s="21"/>
      <c r="L2317" s="21"/>
    </row>
    <row r="2318" spans="1:12">
      <c r="A2318" s="21"/>
      <c r="B2318" s="21"/>
      <c r="C2318" s="21"/>
      <c r="D2318" s="21"/>
      <c r="E2318" s="21"/>
      <c r="F2318" s="21"/>
      <c r="G2318" s="21"/>
      <c r="H2318" s="21"/>
      <c r="I2318" s="21"/>
      <c r="J2318" s="21"/>
      <c r="K2318" s="21"/>
      <c r="L2318" s="21"/>
    </row>
    <row r="2319" spans="1:12">
      <c r="A2319" s="21"/>
      <c r="B2319" s="21"/>
      <c r="C2319" s="21"/>
      <c r="D2319" s="21"/>
      <c r="E2319" s="21"/>
      <c r="F2319" s="21"/>
      <c r="G2319" s="21"/>
      <c r="H2319" s="21"/>
      <c r="I2319" s="21"/>
      <c r="J2319" s="21"/>
      <c r="K2319" s="21"/>
      <c r="L2319" s="21"/>
    </row>
    <row r="2320" spans="1:12">
      <c r="A2320" s="21"/>
      <c r="B2320" s="21"/>
      <c r="C2320" s="21"/>
      <c r="D2320" s="21"/>
      <c r="E2320" s="21"/>
      <c r="F2320" s="21"/>
      <c r="G2320" s="21"/>
      <c r="H2320" s="21"/>
      <c r="I2320" s="21"/>
      <c r="J2320" s="21"/>
      <c r="K2320" s="21"/>
      <c r="L2320" s="21"/>
    </row>
    <row r="2321" spans="1:12">
      <c r="A2321" s="21"/>
      <c r="B2321" s="21"/>
      <c r="C2321" s="21"/>
      <c r="D2321" s="21"/>
      <c r="E2321" s="21"/>
      <c r="F2321" s="21"/>
      <c r="G2321" s="21"/>
      <c r="H2321" s="21"/>
      <c r="I2321" s="21"/>
      <c r="J2321" s="21"/>
      <c r="K2321" s="21"/>
      <c r="L2321" s="21"/>
    </row>
    <row r="2322" spans="1:12">
      <c r="A2322" s="21"/>
      <c r="B2322" s="21"/>
      <c r="C2322" s="21"/>
      <c r="D2322" s="21"/>
      <c r="E2322" s="21"/>
      <c r="F2322" s="21"/>
      <c r="G2322" s="21"/>
      <c r="H2322" s="21"/>
      <c r="I2322" s="21"/>
      <c r="J2322" s="21"/>
      <c r="K2322" s="21"/>
      <c r="L2322" s="21"/>
    </row>
    <row r="2323" spans="1:12">
      <c r="A2323" s="21"/>
      <c r="B2323" s="21"/>
      <c r="C2323" s="21"/>
      <c r="D2323" s="21"/>
      <c r="E2323" s="21"/>
      <c r="F2323" s="21"/>
      <c r="G2323" s="21"/>
      <c r="H2323" s="21"/>
      <c r="I2323" s="21"/>
      <c r="J2323" s="21"/>
      <c r="K2323" s="21"/>
      <c r="L2323" s="21"/>
    </row>
    <row r="2324" spans="1:12">
      <c r="A2324" s="21"/>
      <c r="B2324" s="21"/>
      <c r="C2324" s="21"/>
      <c r="D2324" s="21"/>
      <c r="E2324" s="21"/>
      <c r="F2324" s="21"/>
      <c r="G2324" s="21"/>
      <c r="H2324" s="21"/>
      <c r="I2324" s="21"/>
      <c r="J2324" s="21"/>
      <c r="K2324" s="21"/>
      <c r="L2324" s="21"/>
    </row>
    <row r="2325" spans="1:12">
      <c r="A2325" s="21"/>
      <c r="B2325" s="21"/>
      <c r="C2325" s="21"/>
      <c r="D2325" s="21"/>
      <c r="E2325" s="21"/>
      <c r="F2325" s="21"/>
      <c r="G2325" s="21"/>
      <c r="H2325" s="21"/>
      <c r="I2325" s="21"/>
      <c r="J2325" s="21"/>
      <c r="K2325" s="21"/>
      <c r="L2325" s="21"/>
    </row>
    <row r="2326" spans="1:12">
      <c r="A2326" s="21"/>
      <c r="B2326" s="21"/>
      <c r="C2326" s="21"/>
      <c r="D2326" s="21"/>
      <c r="E2326" s="21"/>
      <c r="F2326" s="21"/>
      <c r="G2326" s="21"/>
      <c r="H2326" s="21"/>
      <c r="I2326" s="21"/>
      <c r="J2326" s="21"/>
      <c r="K2326" s="21"/>
      <c r="L2326" s="21"/>
    </row>
    <row r="2327" spans="1:12">
      <c r="A2327" s="21"/>
      <c r="B2327" s="21"/>
      <c r="C2327" s="21"/>
      <c r="D2327" s="21"/>
      <c r="E2327" s="21"/>
      <c r="F2327" s="21"/>
      <c r="G2327" s="21"/>
      <c r="H2327" s="21"/>
      <c r="I2327" s="21"/>
      <c r="J2327" s="21"/>
      <c r="K2327" s="21"/>
      <c r="L2327" s="21"/>
    </row>
    <row r="2328" spans="1:12">
      <c r="A2328" s="21"/>
      <c r="B2328" s="21"/>
      <c r="C2328" s="21"/>
      <c r="D2328" s="21"/>
      <c r="E2328" s="21"/>
      <c r="F2328" s="21"/>
      <c r="G2328" s="21"/>
      <c r="H2328" s="21"/>
      <c r="I2328" s="21"/>
      <c r="J2328" s="21"/>
      <c r="K2328" s="21"/>
      <c r="L2328" s="21"/>
    </row>
    <row r="2329" spans="1:12">
      <c r="A2329" s="21"/>
      <c r="B2329" s="21"/>
      <c r="C2329" s="21"/>
      <c r="D2329" s="21"/>
      <c r="E2329" s="21"/>
      <c r="F2329" s="21"/>
      <c r="G2329" s="21"/>
      <c r="H2329" s="21"/>
      <c r="I2329" s="21"/>
      <c r="J2329" s="21"/>
      <c r="K2329" s="21"/>
      <c r="L2329" s="21"/>
    </row>
    <row r="2330" spans="1:12">
      <c r="A2330" s="21"/>
      <c r="B2330" s="21"/>
      <c r="C2330" s="21"/>
      <c r="D2330" s="21"/>
      <c r="E2330" s="21"/>
      <c r="F2330" s="21"/>
      <c r="G2330" s="21"/>
      <c r="H2330" s="21"/>
      <c r="I2330" s="21"/>
      <c r="J2330" s="21"/>
      <c r="K2330" s="21"/>
      <c r="L2330" s="21"/>
    </row>
    <row r="2331" spans="1:12">
      <c r="A2331" s="21"/>
      <c r="B2331" s="21"/>
      <c r="C2331" s="21"/>
      <c r="D2331" s="21"/>
      <c r="E2331" s="21"/>
      <c r="F2331" s="21"/>
      <c r="G2331" s="21"/>
      <c r="H2331" s="21"/>
      <c r="I2331" s="21"/>
      <c r="J2331" s="21"/>
      <c r="K2331" s="21"/>
      <c r="L2331" s="21"/>
    </row>
    <row r="2332" spans="1:12">
      <c r="A2332" s="21"/>
      <c r="B2332" s="21"/>
      <c r="C2332" s="21"/>
      <c r="D2332" s="21"/>
      <c r="E2332" s="21"/>
      <c r="F2332" s="21"/>
      <c r="G2332" s="21"/>
      <c r="H2332" s="21"/>
      <c r="I2332" s="21"/>
      <c r="J2332" s="21"/>
      <c r="K2332" s="21"/>
      <c r="L2332" s="21"/>
    </row>
    <row r="2333" spans="1:12">
      <c r="A2333" s="21"/>
      <c r="B2333" s="21"/>
      <c r="C2333" s="21"/>
      <c r="D2333" s="21"/>
      <c r="E2333" s="21"/>
      <c r="F2333" s="21"/>
      <c r="G2333" s="21"/>
      <c r="H2333" s="21"/>
      <c r="I2333" s="21"/>
      <c r="J2333" s="21"/>
      <c r="K2333" s="21"/>
      <c r="L2333" s="21"/>
    </row>
    <row r="2334" spans="1:12">
      <c r="A2334" s="21"/>
      <c r="B2334" s="21"/>
      <c r="C2334" s="21"/>
      <c r="D2334" s="21"/>
      <c r="E2334" s="21"/>
      <c r="F2334" s="21"/>
      <c r="G2334" s="21"/>
      <c r="H2334" s="21"/>
      <c r="I2334" s="21"/>
      <c r="J2334" s="21"/>
      <c r="K2334" s="21"/>
      <c r="L2334" s="21"/>
    </row>
    <row r="2335" spans="1:12">
      <c r="A2335" s="21"/>
      <c r="B2335" s="21"/>
      <c r="C2335" s="21"/>
      <c r="D2335" s="21"/>
      <c r="E2335" s="21"/>
      <c r="F2335" s="21"/>
      <c r="G2335" s="21"/>
      <c r="H2335" s="21"/>
      <c r="I2335" s="21"/>
      <c r="J2335" s="21"/>
      <c r="K2335" s="21"/>
      <c r="L2335" s="21"/>
    </row>
    <row r="2336" spans="1:12">
      <c r="A2336" s="21"/>
      <c r="B2336" s="21"/>
      <c r="C2336" s="21"/>
      <c r="D2336" s="21"/>
      <c r="E2336" s="21"/>
      <c r="F2336" s="21"/>
      <c r="G2336" s="21"/>
      <c r="H2336" s="21"/>
      <c r="I2336" s="21"/>
      <c r="J2336" s="21"/>
      <c r="K2336" s="21"/>
      <c r="L2336" s="21"/>
    </row>
    <row r="2337" spans="1:12">
      <c r="A2337" s="21"/>
      <c r="B2337" s="21"/>
      <c r="C2337" s="21"/>
      <c r="D2337" s="21"/>
      <c r="E2337" s="21"/>
      <c r="F2337" s="21"/>
      <c r="G2337" s="21"/>
      <c r="H2337" s="21"/>
      <c r="I2337" s="21"/>
      <c r="J2337" s="21"/>
      <c r="K2337" s="21"/>
      <c r="L2337" s="21"/>
    </row>
    <row r="2338" spans="1:12">
      <c r="A2338" s="21"/>
      <c r="B2338" s="21"/>
      <c r="C2338" s="21"/>
      <c r="D2338" s="21"/>
      <c r="E2338" s="21"/>
      <c r="F2338" s="21"/>
      <c r="G2338" s="21"/>
      <c r="H2338" s="21"/>
      <c r="I2338" s="21"/>
      <c r="J2338" s="21"/>
      <c r="K2338" s="21"/>
      <c r="L2338" s="21"/>
    </row>
    <row r="2339" spans="1:12">
      <c r="A2339" s="21"/>
      <c r="B2339" s="21"/>
      <c r="C2339" s="21"/>
      <c r="D2339" s="21"/>
      <c r="E2339" s="21"/>
      <c r="F2339" s="21"/>
      <c r="G2339" s="21"/>
      <c r="H2339" s="21"/>
      <c r="I2339" s="21"/>
      <c r="J2339" s="21"/>
      <c r="K2339" s="21"/>
      <c r="L2339" s="21"/>
    </row>
    <row r="2340" spans="1:12">
      <c r="A2340" s="21"/>
      <c r="B2340" s="21"/>
      <c r="C2340" s="21"/>
      <c r="D2340" s="21"/>
      <c r="E2340" s="21"/>
      <c r="F2340" s="21"/>
      <c r="G2340" s="21"/>
      <c r="H2340" s="21"/>
      <c r="I2340" s="21"/>
      <c r="J2340" s="21"/>
      <c r="K2340" s="21"/>
      <c r="L2340" s="21"/>
    </row>
    <row r="2341" spans="1:12">
      <c r="A2341" s="21"/>
      <c r="B2341" s="21"/>
      <c r="C2341" s="21"/>
      <c r="D2341" s="21"/>
      <c r="E2341" s="21"/>
      <c r="F2341" s="21"/>
      <c r="G2341" s="21"/>
      <c r="H2341" s="21"/>
      <c r="I2341" s="21"/>
      <c r="J2341" s="21"/>
      <c r="K2341" s="21"/>
      <c r="L2341" s="21"/>
    </row>
    <row r="2342" spans="1:12">
      <c r="A2342" s="21"/>
      <c r="B2342" s="21"/>
      <c r="C2342" s="21"/>
      <c r="D2342" s="21"/>
      <c r="E2342" s="21"/>
      <c r="F2342" s="21"/>
      <c r="G2342" s="21"/>
      <c r="H2342" s="21"/>
      <c r="I2342" s="21"/>
      <c r="J2342" s="21"/>
      <c r="K2342" s="21"/>
      <c r="L2342" s="21"/>
    </row>
    <row r="2343" spans="1:12">
      <c r="A2343" s="21"/>
      <c r="B2343" s="21"/>
      <c r="C2343" s="21"/>
      <c r="D2343" s="21"/>
      <c r="E2343" s="21"/>
      <c r="F2343" s="21"/>
      <c r="G2343" s="21"/>
      <c r="H2343" s="21"/>
      <c r="I2343" s="21"/>
      <c r="J2343" s="21"/>
      <c r="K2343" s="21"/>
      <c r="L2343" s="21"/>
    </row>
    <row r="2344" spans="1:12">
      <c r="A2344" s="21"/>
      <c r="B2344" s="21"/>
      <c r="C2344" s="21"/>
      <c r="D2344" s="21"/>
      <c r="E2344" s="21"/>
      <c r="F2344" s="21"/>
      <c r="G2344" s="21"/>
      <c r="H2344" s="21"/>
      <c r="I2344" s="21"/>
      <c r="J2344" s="21"/>
      <c r="K2344" s="21"/>
      <c r="L2344" s="21"/>
    </row>
    <row r="2345" spans="1:12">
      <c r="A2345" s="21"/>
      <c r="B2345" s="21"/>
      <c r="C2345" s="21"/>
      <c r="D2345" s="21"/>
      <c r="E2345" s="21"/>
      <c r="F2345" s="21"/>
      <c r="G2345" s="21"/>
      <c r="H2345" s="21"/>
      <c r="I2345" s="21"/>
      <c r="J2345" s="21"/>
      <c r="K2345" s="21"/>
      <c r="L2345" s="21"/>
    </row>
    <row r="2346" spans="1:12">
      <c r="A2346" s="21"/>
      <c r="B2346" s="21"/>
      <c r="C2346" s="21"/>
      <c r="D2346" s="21"/>
      <c r="E2346" s="21"/>
      <c r="F2346" s="21"/>
      <c r="G2346" s="21"/>
      <c r="H2346" s="21"/>
      <c r="I2346" s="21"/>
      <c r="J2346" s="21"/>
      <c r="K2346" s="21"/>
      <c r="L2346" s="21"/>
    </row>
    <row r="2347" spans="1:12">
      <c r="A2347" s="21"/>
      <c r="B2347" s="21"/>
      <c r="C2347" s="21"/>
      <c r="D2347" s="21"/>
      <c r="E2347" s="21"/>
      <c r="F2347" s="21"/>
      <c r="G2347" s="21"/>
      <c r="H2347" s="21"/>
      <c r="I2347" s="21"/>
      <c r="J2347" s="21"/>
      <c r="K2347" s="21"/>
      <c r="L2347" s="21"/>
    </row>
    <row r="2348" spans="1:12">
      <c r="A2348" s="21"/>
      <c r="B2348" s="21"/>
      <c r="C2348" s="21"/>
      <c r="D2348" s="21"/>
      <c r="E2348" s="21"/>
      <c r="F2348" s="21"/>
      <c r="G2348" s="21"/>
      <c r="H2348" s="21"/>
      <c r="I2348" s="21"/>
      <c r="J2348" s="21"/>
      <c r="K2348" s="21"/>
      <c r="L2348" s="21"/>
    </row>
    <row r="2349" spans="1:12">
      <c r="A2349" s="21"/>
      <c r="B2349" s="21"/>
      <c r="C2349" s="21"/>
      <c r="D2349" s="21"/>
      <c r="E2349" s="21"/>
      <c r="F2349" s="21"/>
      <c r="G2349" s="21"/>
      <c r="H2349" s="21"/>
      <c r="I2349" s="21"/>
      <c r="J2349" s="21"/>
      <c r="K2349" s="21"/>
      <c r="L2349" s="21"/>
    </row>
    <row r="2350" spans="1:12">
      <c r="A2350" s="21"/>
      <c r="B2350" s="21"/>
      <c r="C2350" s="21"/>
      <c r="D2350" s="21"/>
      <c r="E2350" s="21"/>
      <c r="F2350" s="21"/>
      <c r="G2350" s="21"/>
      <c r="H2350" s="21"/>
      <c r="I2350" s="21"/>
      <c r="J2350" s="21"/>
      <c r="K2350" s="21"/>
      <c r="L2350" s="21"/>
    </row>
    <row r="2351" spans="1:12">
      <c r="A2351" s="21"/>
      <c r="B2351" s="21"/>
      <c r="C2351" s="21"/>
      <c r="D2351" s="21"/>
      <c r="E2351" s="21"/>
      <c r="F2351" s="21"/>
      <c r="G2351" s="21"/>
      <c r="H2351" s="21"/>
      <c r="I2351" s="21"/>
      <c r="J2351" s="21"/>
      <c r="K2351" s="21"/>
      <c r="L2351" s="21"/>
    </row>
    <row r="2352" spans="1:12">
      <c r="A2352" s="21"/>
      <c r="B2352" s="21"/>
      <c r="C2352" s="21"/>
      <c r="D2352" s="21"/>
      <c r="E2352" s="21"/>
      <c r="F2352" s="21"/>
      <c r="G2352" s="21"/>
      <c r="H2352" s="21"/>
      <c r="I2352" s="21"/>
      <c r="J2352" s="21"/>
      <c r="K2352" s="21"/>
      <c r="L2352" s="21"/>
    </row>
    <row r="2353" spans="1:12">
      <c r="A2353" s="21"/>
      <c r="B2353" s="21"/>
      <c r="C2353" s="21"/>
      <c r="D2353" s="21"/>
      <c r="E2353" s="21"/>
      <c r="F2353" s="21"/>
      <c r="G2353" s="21"/>
      <c r="H2353" s="21"/>
      <c r="I2353" s="21"/>
      <c r="J2353" s="21"/>
      <c r="K2353" s="21"/>
      <c r="L2353" s="21"/>
    </row>
    <row r="2354" spans="1:12">
      <c r="A2354" s="21"/>
      <c r="B2354" s="21"/>
      <c r="C2354" s="21"/>
      <c r="D2354" s="21"/>
      <c r="E2354" s="21"/>
      <c r="F2354" s="21"/>
      <c r="G2354" s="21"/>
      <c r="H2354" s="21"/>
      <c r="I2354" s="21"/>
      <c r="J2354" s="21"/>
      <c r="K2354" s="21"/>
      <c r="L2354" s="21"/>
    </row>
    <row r="2355" spans="1:12">
      <c r="A2355" s="21"/>
      <c r="B2355" s="21"/>
      <c r="C2355" s="21"/>
      <c r="D2355" s="21"/>
      <c r="E2355" s="21"/>
      <c r="F2355" s="21"/>
      <c r="G2355" s="21"/>
      <c r="H2355" s="21"/>
      <c r="I2355" s="21"/>
      <c r="J2355" s="21"/>
      <c r="K2355" s="21"/>
      <c r="L2355" s="21"/>
    </row>
    <row r="2356" spans="1:12">
      <c r="A2356" s="21"/>
      <c r="B2356" s="21"/>
      <c r="C2356" s="21"/>
      <c r="D2356" s="21"/>
      <c r="E2356" s="21"/>
      <c r="F2356" s="21"/>
      <c r="G2356" s="21"/>
      <c r="H2356" s="21"/>
      <c r="I2356" s="21"/>
      <c r="J2356" s="21"/>
      <c r="K2356" s="21"/>
      <c r="L2356" s="21"/>
    </row>
    <row r="2357" spans="1:12">
      <c r="A2357" s="21"/>
      <c r="B2357" s="21"/>
      <c r="C2357" s="21"/>
      <c r="D2357" s="21"/>
      <c r="E2357" s="21"/>
      <c r="F2357" s="21"/>
      <c r="G2357" s="21"/>
      <c r="H2357" s="21"/>
      <c r="I2357" s="21"/>
      <c r="J2357" s="21"/>
      <c r="K2357" s="21"/>
      <c r="L2357" s="21"/>
    </row>
    <row r="2358" spans="1:12">
      <c r="A2358" s="21"/>
      <c r="B2358" s="21"/>
      <c r="C2358" s="21"/>
      <c r="D2358" s="21"/>
      <c r="E2358" s="21"/>
      <c r="F2358" s="21"/>
      <c r="G2358" s="21"/>
      <c r="H2358" s="21"/>
      <c r="I2358" s="21"/>
      <c r="J2358" s="21"/>
      <c r="K2358" s="21"/>
      <c r="L2358" s="21"/>
    </row>
    <row r="2359" spans="1:12">
      <c r="A2359" s="21"/>
      <c r="B2359" s="21"/>
      <c r="C2359" s="21"/>
      <c r="D2359" s="21"/>
      <c r="E2359" s="21"/>
      <c r="F2359" s="21"/>
      <c r="G2359" s="21"/>
      <c r="H2359" s="21"/>
      <c r="I2359" s="21"/>
      <c r="J2359" s="21"/>
      <c r="K2359" s="21"/>
      <c r="L2359" s="21"/>
    </row>
    <row r="2360" spans="1:12">
      <c r="A2360" s="21"/>
      <c r="B2360" s="21"/>
      <c r="C2360" s="21"/>
      <c r="D2360" s="21"/>
      <c r="E2360" s="21"/>
      <c r="F2360" s="21"/>
      <c r="G2360" s="21"/>
      <c r="H2360" s="21"/>
      <c r="I2360" s="21"/>
      <c r="J2360" s="21"/>
      <c r="K2360" s="21"/>
      <c r="L2360" s="21"/>
    </row>
    <row r="2361" spans="1:12">
      <c r="A2361" s="21"/>
      <c r="B2361" s="21"/>
      <c r="C2361" s="21"/>
      <c r="D2361" s="21"/>
      <c r="E2361" s="21"/>
      <c r="F2361" s="21"/>
      <c r="G2361" s="21"/>
      <c r="H2361" s="21"/>
      <c r="I2361" s="21"/>
      <c r="J2361" s="21"/>
      <c r="K2361" s="21"/>
      <c r="L2361" s="21"/>
    </row>
    <row r="2362" spans="1:12">
      <c r="A2362" s="21"/>
      <c r="B2362" s="21"/>
      <c r="C2362" s="21"/>
      <c r="D2362" s="21"/>
      <c r="E2362" s="21"/>
      <c r="F2362" s="21"/>
      <c r="G2362" s="21"/>
      <c r="H2362" s="21"/>
      <c r="I2362" s="21"/>
      <c r="J2362" s="21"/>
      <c r="K2362" s="21"/>
      <c r="L2362" s="21"/>
    </row>
    <row r="2363" spans="1:12">
      <c r="A2363" s="21"/>
      <c r="B2363" s="21"/>
      <c r="C2363" s="21"/>
      <c r="D2363" s="21"/>
      <c r="E2363" s="21"/>
      <c r="F2363" s="21"/>
      <c r="G2363" s="21"/>
      <c r="H2363" s="21"/>
      <c r="I2363" s="21"/>
      <c r="J2363" s="21"/>
      <c r="K2363" s="21"/>
      <c r="L2363" s="21"/>
    </row>
    <row r="2364" spans="1:12">
      <c r="A2364" s="21"/>
      <c r="B2364" s="21"/>
      <c r="C2364" s="21"/>
      <c r="D2364" s="21"/>
      <c r="E2364" s="21"/>
      <c r="F2364" s="21"/>
      <c r="G2364" s="21"/>
      <c r="H2364" s="21"/>
      <c r="I2364" s="21"/>
      <c r="J2364" s="21"/>
      <c r="K2364" s="21"/>
      <c r="L2364" s="21"/>
    </row>
    <row r="2365" spans="1:12">
      <c r="A2365" s="21"/>
      <c r="B2365" s="21"/>
      <c r="C2365" s="21"/>
      <c r="D2365" s="21"/>
      <c r="E2365" s="21"/>
      <c r="F2365" s="21"/>
      <c r="G2365" s="21"/>
      <c r="H2365" s="21"/>
      <c r="I2365" s="21"/>
      <c r="J2365" s="21"/>
      <c r="K2365" s="21"/>
      <c r="L2365" s="21"/>
    </row>
    <row r="2366" spans="1:12">
      <c r="A2366" s="21"/>
      <c r="B2366" s="21"/>
      <c r="C2366" s="21"/>
      <c r="D2366" s="21"/>
      <c r="E2366" s="21"/>
      <c r="F2366" s="21"/>
      <c r="G2366" s="21"/>
      <c r="H2366" s="21"/>
      <c r="I2366" s="21"/>
      <c r="J2366" s="21"/>
      <c r="K2366" s="21"/>
      <c r="L2366" s="21"/>
    </row>
    <row r="2367" spans="1:12">
      <c r="A2367" s="21"/>
      <c r="B2367" s="21"/>
      <c r="C2367" s="21"/>
      <c r="D2367" s="21"/>
      <c r="E2367" s="21"/>
      <c r="F2367" s="21"/>
      <c r="G2367" s="21"/>
      <c r="H2367" s="21"/>
      <c r="I2367" s="21"/>
      <c r="J2367" s="21"/>
      <c r="K2367" s="21"/>
      <c r="L2367" s="21"/>
    </row>
    <row r="2368" spans="1:12">
      <c r="A2368" s="21"/>
      <c r="B2368" s="21"/>
      <c r="C2368" s="21"/>
      <c r="D2368" s="21"/>
      <c r="E2368" s="21"/>
      <c r="F2368" s="21"/>
      <c r="G2368" s="21"/>
      <c r="H2368" s="21"/>
      <c r="I2368" s="21"/>
      <c r="J2368" s="21"/>
      <c r="K2368" s="21"/>
      <c r="L2368" s="21"/>
    </row>
    <row r="2369" spans="1:12">
      <c r="A2369" s="21"/>
      <c r="B2369" s="21"/>
      <c r="C2369" s="21"/>
      <c r="D2369" s="21"/>
      <c r="E2369" s="21"/>
      <c r="F2369" s="21"/>
      <c r="G2369" s="21"/>
      <c r="H2369" s="21"/>
      <c r="I2369" s="21"/>
      <c r="J2369" s="21"/>
      <c r="K2369" s="21"/>
      <c r="L2369" s="21"/>
    </row>
    <row r="2370" spans="1:12">
      <c r="A2370" s="21"/>
      <c r="B2370" s="21"/>
      <c r="C2370" s="21"/>
      <c r="D2370" s="21"/>
      <c r="E2370" s="21"/>
      <c r="F2370" s="21"/>
      <c r="G2370" s="21"/>
      <c r="H2370" s="21"/>
      <c r="I2370" s="21"/>
      <c r="J2370" s="21"/>
      <c r="K2370" s="21"/>
      <c r="L2370" s="21"/>
    </row>
    <row r="2371" spans="1:12">
      <c r="A2371" s="21"/>
      <c r="B2371" s="21"/>
      <c r="C2371" s="21"/>
      <c r="D2371" s="21"/>
      <c r="E2371" s="21"/>
      <c r="F2371" s="21"/>
      <c r="G2371" s="21"/>
      <c r="H2371" s="21"/>
      <c r="I2371" s="21"/>
      <c r="J2371" s="21"/>
      <c r="K2371" s="21"/>
      <c r="L2371" s="21"/>
    </row>
    <row r="2372" spans="1:12">
      <c r="A2372" s="21"/>
      <c r="B2372" s="21"/>
      <c r="C2372" s="21"/>
      <c r="D2372" s="21"/>
      <c r="E2372" s="21"/>
      <c r="F2372" s="21"/>
      <c r="G2372" s="21"/>
      <c r="H2372" s="21"/>
      <c r="I2372" s="21"/>
      <c r="J2372" s="21"/>
      <c r="K2372" s="21"/>
      <c r="L2372" s="21"/>
    </row>
    <row r="2373" spans="1:12">
      <c r="A2373" s="21"/>
      <c r="B2373" s="21"/>
      <c r="C2373" s="21"/>
      <c r="D2373" s="21"/>
      <c r="E2373" s="21"/>
      <c r="F2373" s="21"/>
      <c r="G2373" s="21"/>
      <c r="H2373" s="21"/>
      <c r="I2373" s="21"/>
      <c r="J2373" s="21"/>
      <c r="K2373" s="21"/>
      <c r="L2373" s="21"/>
    </row>
    <row r="2374" spans="1:12">
      <c r="A2374" s="21"/>
      <c r="B2374" s="21"/>
      <c r="C2374" s="21"/>
      <c r="D2374" s="21"/>
      <c r="E2374" s="21"/>
      <c r="F2374" s="21"/>
      <c r="G2374" s="21"/>
      <c r="H2374" s="21"/>
      <c r="I2374" s="21"/>
      <c r="J2374" s="21"/>
      <c r="K2374" s="21"/>
      <c r="L2374" s="21"/>
    </row>
    <row r="2375" spans="1:12">
      <c r="A2375" s="21"/>
      <c r="B2375" s="21"/>
      <c r="C2375" s="21"/>
      <c r="D2375" s="21"/>
      <c r="E2375" s="21"/>
      <c r="F2375" s="21"/>
      <c r="G2375" s="21"/>
      <c r="H2375" s="21"/>
      <c r="I2375" s="21"/>
      <c r="J2375" s="21"/>
      <c r="K2375" s="21"/>
      <c r="L2375" s="21"/>
    </row>
    <row r="2376" spans="1:12">
      <c r="A2376" s="21"/>
      <c r="B2376" s="21"/>
      <c r="C2376" s="21"/>
      <c r="D2376" s="21"/>
      <c r="E2376" s="21"/>
      <c r="F2376" s="21"/>
      <c r="G2376" s="21"/>
      <c r="H2376" s="21"/>
      <c r="I2376" s="21"/>
      <c r="J2376" s="21"/>
      <c r="K2376" s="21"/>
      <c r="L2376" s="21"/>
    </row>
    <row r="2377" spans="1:12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  <c r="L2377" s="21"/>
    </row>
    <row r="2378" spans="1:12">
      <c r="A2378" s="21"/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  <c r="L2378" s="21"/>
    </row>
    <row r="2379" spans="1:12">
      <c r="A2379" s="21"/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  <c r="L2379" s="21"/>
    </row>
    <row r="2380" spans="1:12">
      <c r="A2380" s="21"/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  <c r="L2380" s="21"/>
    </row>
    <row r="2381" spans="1:12">
      <c r="A2381" s="21"/>
      <c r="B2381" s="21"/>
      <c r="C2381" s="21"/>
      <c r="D2381" s="21"/>
      <c r="E2381" s="21"/>
      <c r="F2381" s="21"/>
      <c r="G2381" s="21"/>
      <c r="H2381" s="21"/>
      <c r="I2381" s="21"/>
      <c r="J2381" s="21"/>
      <c r="K2381" s="21"/>
      <c r="L2381" s="21"/>
    </row>
    <row r="2382" spans="1:12">
      <c r="A2382" s="21"/>
      <c r="B2382" s="21"/>
      <c r="C2382" s="21"/>
      <c r="D2382" s="21"/>
      <c r="E2382" s="21"/>
      <c r="F2382" s="21"/>
      <c r="G2382" s="21"/>
      <c r="H2382" s="21"/>
      <c r="I2382" s="21"/>
      <c r="J2382" s="21"/>
      <c r="K2382" s="21"/>
      <c r="L2382" s="21"/>
    </row>
    <row r="2383" spans="1:12">
      <c r="A2383" s="21"/>
      <c r="B2383" s="21"/>
      <c r="C2383" s="21"/>
      <c r="D2383" s="21"/>
      <c r="E2383" s="21"/>
      <c r="F2383" s="21"/>
      <c r="G2383" s="21"/>
      <c r="H2383" s="21"/>
      <c r="I2383" s="21"/>
      <c r="J2383" s="21"/>
      <c r="K2383" s="21"/>
      <c r="L2383" s="21"/>
    </row>
    <row r="2384" spans="1:12">
      <c r="A2384" s="21"/>
      <c r="B2384" s="21"/>
      <c r="C2384" s="21"/>
      <c r="D2384" s="21"/>
      <c r="E2384" s="21"/>
      <c r="F2384" s="21"/>
      <c r="G2384" s="21"/>
      <c r="H2384" s="21"/>
      <c r="I2384" s="21"/>
      <c r="J2384" s="21"/>
      <c r="K2384" s="21"/>
      <c r="L2384" s="21"/>
    </row>
    <row r="2385" spans="1:12">
      <c r="A2385" s="21"/>
      <c r="B2385" s="21"/>
      <c r="C2385" s="21"/>
      <c r="D2385" s="21"/>
      <c r="E2385" s="21"/>
      <c r="F2385" s="21"/>
      <c r="G2385" s="21"/>
      <c r="H2385" s="21"/>
      <c r="I2385" s="21"/>
      <c r="J2385" s="21"/>
      <c r="K2385" s="21"/>
      <c r="L2385" s="21"/>
    </row>
    <row r="2386" spans="1:12">
      <c r="A2386" s="21"/>
      <c r="B2386" s="21"/>
      <c r="C2386" s="21"/>
      <c r="D2386" s="21"/>
      <c r="E2386" s="21"/>
      <c r="F2386" s="21"/>
      <c r="G2386" s="21"/>
      <c r="H2386" s="21"/>
      <c r="I2386" s="21"/>
      <c r="J2386" s="21"/>
      <c r="K2386" s="21"/>
      <c r="L2386" s="21"/>
    </row>
    <row r="2387" spans="1:12">
      <c r="A2387" s="21"/>
      <c r="B2387" s="21"/>
      <c r="C2387" s="21"/>
      <c r="D2387" s="21"/>
      <c r="E2387" s="21"/>
      <c r="F2387" s="21"/>
      <c r="G2387" s="21"/>
      <c r="H2387" s="21"/>
      <c r="I2387" s="21"/>
      <c r="J2387" s="21"/>
      <c r="K2387" s="21"/>
      <c r="L2387" s="21"/>
    </row>
    <row r="2388" spans="1:12">
      <c r="A2388" s="21"/>
      <c r="B2388" s="21"/>
      <c r="C2388" s="21"/>
      <c r="D2388" s="21"/>
      <c r="E2388" s="21"/>
      <c r="F2388" s="21"/>
      <c r="G2388" s="21"/>
      <c r="H2388" s="21"/>
      <c r="I2388" s="21"/>
      <c r="J2388" s="21"/>
      <c r="K2388" s="21"/>
      <c r="L2388" s="21"/>
    </row>
    <row r="2389" spans="1:12">
      <c r="A2389" s="21"/>
      <c r="B2389" s="21"/>
      <c r="C2389" s="21"/>
      <c r="D2389" s="21"/>
      <c r="E2389" s="21"/>
      <c r="F2389" s="21"/>
      <c r="G2389" s="21"/>
      <c r="H2389" s="21"/>
      <c r="I2389" s="21"/>
      <c r="J2389" s="21"/>
      <c r="K2389" s="21"/>
      <c r="L2389" s="21"/>
    </row>
    <row r="2390" spans="1:12">
      <c r="A2390" s="21"/>
      <c r="B2390" s="21"/>
      <c r="C2390" s="21"/>
      <c r="D2390" s="21"/>
      <c r="E2390" s="21"/>
      <c r="F2390" s="21"/>
      <c r="G2390" s="21"/>
      <c r="H2390" s="21"/>
      <c r="I2390" s="21"/>
      <c r="J2390" s="21"/>
      <c r="K2390" s="21"/>
      <c r="L2390" s="21"/>
    </row>
    <row r="2391" spans="1:12">
      <c r="A2391" s="21"/>
      <c r="B2391" s="21"/>
      <c r="C2391" s="21"/>
      <c r="D2391" s="21"/>
      <c r="E2391" s="21"/>
      <c r="F2391" s="21"/>
      <c r="G2391" s="21"/>
      <c r="H2391" s="21"/>
      <c r="I2391" s="21"/>
      <c r="J2391" s="21"/>
      <c r="K2391" s="21"/>
      <c r="L2391" s="21"/>
    </row>
    <row r="2392" spans="1:12">
      <c r="A2392" s="21"/>
      <c r="B2392" s="21"/>
      <c r="C2392" s="21"/>
      <c r="D2392" s="21"/>
      <c r="E2392" s="21"/>
      <c r="F2392" s="21"/>
      <c r="G2392" s="21"/>
      <c r="H2392" s="21"/>
      <c r="I2392" s="21"/>
      <c r="J2392" s="21"/>
      <c r="K2392" s="21"/>
      <c r="L2392" s="21"/>
    </row>
    <row r="2393" spans="1:12">
      <c r="A2393" s="21"/>
      <c r="B2393" s="21"/>
      <c r="C2393" s="21"/>
      <c r="D2393" s="21"/>
      <c r="E2393" s="21"/>
      <c r="F2393" s="21"/>
      <c r="G2393" s="21"/>
      <c r="H2393" s="21"/>
      <c r="I2393" s="21"/>
      <c r="J2393" s="21"/>
      <c r="K2393" s="21"/>
      <c r="L2393" s="21"/>
    </row>
    <row r="2394" spans="1:12">
      <c r="A2394" s="21"/>
      <c r="B2394" s="21"/>
      <c r="C2394" s="21"/>
      <c r="D2394" s="21"/>
      <c r="E2394" s="21"/>
      <c r="F2394" s="21"/>
      <c r="G2394" s="21"/>
      <c r="H2394" s="21"/>
      <c r="I2394" s="21"/>
      <c r="J2394" s="21"/>
      <c r="K2394" s="21"/>
      <c r="L2394" s="21"/>
    </row>
    <row r="2395" spans="1:12">
      <c r="A2395" s="21"/>
      <c r="B2395" s="21"/>
      <c r="C2395" s="21"/>
      <c r="D2395" s="21"/>
      <c r="E2395" s="21"/>
      <c r="F2395" s="21"/>
      <c r="G2395" s="21"/>
      <c r="H2395" s="21"/>
      <c r="I2395" s="21"/>
      <c r="J2395" s="21"/>
      <c r="K2395" s="21"/>
      <c r="L2395" s="21"/>
    </row>
    <row r="2396" spans="1:12">
      <c r="A2396" s="21"/>
      <c r="B2396" s="21"/>
      <c r="C2396" s="21"/>
      <c r="D2396" s="21"/>
      <c r="E2396" s="21"/>
      <c r="F2396" s="21"/>
      <c r="G2396" s="21"/>
      <c r="H2396" s="21"/>
      <c r="I2396" s="21"/>
      <c r="J2396" s="21"/>
      <c r="K2396" s="21"/>
      <c r="L2396" s="21"/>
    </row>
    <row r="2397" spans="1:12">
      <c r="A2397" s="21"/>
      <c r="B2397" s="21"/>
      <c r="C2397" s="21"/>
      <c r="D2397" s="21"/>
      <c r="E2397" s="21"/>
      <c r="F2397" s="21"/>
      <c r="G2397" s="21"/>
      <c r="H2397" s="21"/>
      <c r="I2397" s="21"/>
      <c r="J2397" s="21"/>
      <c r="K2397" s="21"/>
      <c r="L2397" s="21"/>
    </row>
    <row r="2398" spans="1:12">
      <c r="A2398" s="21"/>
      <c r="B2398" s="21"/>
      <c r="C2398" s="21"/>
      <c r="D2398" s="21"/>
      <c r="E2398" s="21"/>
      <c r="F2398" s="21"/>
      <c r="G2398" s="21"/>
      <c r="H2398" s="21"/>
      <c r="I2398" s="21"/>
      <c r="J2398" s="21"/>
      <c r="K2398" s="21"/>
      <c r="L2398" s="21"/>
    </row>
    <row r="2399" spans="1:12">
      <c r="A2399" s="21"/>
      <c r="B2399" s="21"/>
      <c r="C2399" s="21"/>
      <c r="D2399" s="21"/>
      <c r="E2399" s="21"/>
      <c r="F2399" s="21"/>
      <c r="G2399" s="21"/>
      <c r="H2399" s="21"/>
      <c r="I2399" s="21"/>
      <c r="J2399" s="21"/>
      <c r="K2399" s="21"/>
      <c r="L2399" s="21"/>
    </row>
    <row r="2400" spans="1:12">
      <c r="A2400" s="21"/>
      <c r="B2400" s="21"/>
      <c r="C2400" s="21"/>
      <c r="D2400" s="21"/>
      <c r="E2400" s="21"/>
      <c r="F2400" s="21"/>
      <c r="G2400" s="21"/>
      <c r="H2400" s="21"/>
      <c r="I2400" s="21"/>
      <c r="J2400" s="21"/>
      <c r="K2400" s="21"/>
      <c r="L2400" s="21"/>
    </row>
    <row r="2401" spans="1:12">
      <c r="A2401" s="21"/>
      <c r="B2401" s="21"/>
      <c r="C2401" s="21"/>
      <c r="D2401" s="21"/>
      <c r="E2401" s="21"/>
      <c r="F2401" s="21"/>
      <c r="G2401" s="21"/>
      <c r="H2401" s="21"/>
      <c r="I2401" s="21"/>
      <c r="J2401" s="21"/>
      <c r="K2401" s="21"/>
      <c r="L2401" s="21"/>
    </row>
    <row r="2402" spans="1:12">
      <c r="A2402" s="21"/>
      <c r="B2402" s="21"/>
      <c r="C2402" s="21"/>
      <c r="D2402" s="21"/>
      <c r="E2402" s="21"/>
      <c r="F2402" s="21"/>
      <c r="G2402" s="21"/>
      <c r="H2402" s="21"/>
      <c r="I2402" s="21"/>
      <c r="J2402" s="21"/>
      <c r="K2402" s="21"/>
      <c r="L2402" s="21"/>
    </row>
    <row r="2403" spans="1:12">
      <c r="A2403" s="21"/>
      <c r="B2403" s="21"/>
      <c r="C2403" s="21"/>
      <c r="D2403" s="21"/>
      <c r="E2403" s="21"/>
      <c r="F2403" s="21"/>
      <c r="G2403" s="21"/>
      <c r="H2403" s="21"/>
      <c r="I2403" s="21"/>
      <c r="J2403" s="21"/>
      <c r="K2403" s="21"/>
      <c r="L2403" s="21"/>
    </row>
    <row r="2404" spans="1:12">
      <c r="A2404" s="21"/>
      <c r="B2404" s="21"/>
      <c r="C2404" s="21"/>
      <c r="D2404" s="21"/>
      <c r="E2404" s="21"/>
      <c r="F2404" s="21"/>
      <c r="G2404" s="21"/>
      <c r="H2404" s="21"/>
      <c r="I2404" s="21"/>
      <c r="J2404" s="21"/>
      <c r="K2404" s="21"/>
      <c r="L2404" s="21"/>
    </row>
    <row r="2405" spans="1:12">
      <c r="A2405" s="21"/>
      <c r="B2405" s="21"/>
      <c r="C2405" s="21"/>
      <c r="D2405" s="21"/>
      <c r="E2405" s="21"/>
      <c r="F2405" s="21"/>
      <c r="G2405" s="21"/>
      <c r="H2405" s="21"/>
      <c r="I2405" s="21"/>
      <c r="J2405" s="21"/>
      <c r="K2405" s="21"/>
      <c r="L2405" s="21"/>
    </row>
    <row r="2406" spans="1:12">
      <c r="A2406" s="21"/>
      <c r="B2406" s="21"/>
      <c r="C2406" s="21"/>
      <c r="D2406" s="21"/>
      <c r="E2406" s="21"/>
      <c r="F2406" s="21"/>
      <c r="G2406" s="21"/>
      <c r="H2406" s="21"/>
      <c r="I2406" s="21"/>
      <c r="J2406" s="21"/>
      <c r="K2406" s="21"/>
      <c r="L2406" s="21"/>
    </row>
    <row r="2407" spans="1:12">
      <c r="A2407" s="21"/>
      <c r="B2407" s="21"/>
      <c r="C2407" s="21"/>
      <c r="D2407" s="21"/>
      <c r="E2407" s="21"/>
      <c r="F2407" s="21"/>
      <c r="G2407" s="21"/>
      <c r="H2407" s="21"/>
      <c r="I2407" s="21"/>
      <c r="J2407" s="21"/>
      <c r="K2407" s="21"/>
      <c r="L2407" s="21"/>
    </row>
    <row r="2408" spans="1:12">
      <c r="A2408" s="21"/>
      <c r="B2408" s="21"/>
      <c r="C2408" s="21"/>
      <c r="D2408" s="21"/>
      <c r="E2408" s="21"/>
      <c r="F2408" s="21"/>
      <c r="G2408" s="21"/>
      <c r="H2408" s="21"/>
      <c r="I2408" s="21"/>
      <c r="J2408" s="21"/>
      <c r="K2408" s="21"/>
      <c r="L2408" s="21"/>
    </row>
    <row r="2409" spans="1:12">
      <c r="A2409" s="21"/>
      <c r="B2409" s="21"/>
      <c r="C2409" s="21"/>
      <c r="D2409" s="21"/>
      <c r="E2409" s="21"/>
      <c r="F2409" s="21"/>
      <c r="G2409" s="21"/>
      <c r="H2409" s="21"/>
      <c r="I2409" s="21"/>
      <c r="J2409" s="21"/>
      <c r="K2409" s="21"/>
      <c r="L2409" s="21"/>
    </row>
    <row r="2410" spans="1:12">
      <c r="A2410" s="21"/>
      <c r="B2410" s="21"/>
      <c r="C2410" s="21"/>
      <c r="D2410" s="21"/>
      <c r="E2410" s="21"/>
      <c r="F2410" s="21"/>
      <c r="G2410" s="21"/>
      <c r="H2410" s="21"/>
      <c r="I2410" s="21"/>
      <c r="J2410" s="21"/>
      <c r="K2410" s="21"/>
      <c r="L2410" s="21"/>
    </row>
    <row r="2411" spans="1:12">
      <c r="A2411" s="21"/>
      <c r="B2411" s="21"/>
      <c r="C2411" s="21"/>
      <c r="D2411" s="21"/>
      <c r="E2411" s="21"/>
      <c r="F2411" s="21"/>
      <c r="G2411" s="21"/>
      <c r="H2411" s="21"/>
      <c r="I2411" s="21"/>
      <c r="J2411" s="21"/>
      <c r="K2411" s="21"/>
      <c r="L2411" s="21"/>
    </row>
    <row r="2412" spans="1:12">
      <c r="A2412" s="21"/>
      <c r="B2412" s="21"/>
      <c r="C2412" s="21"/>
      <c r="D2412" s="21"/>
      <c r="E2412" s="21"/>
      <c r="F2412" s="21"/>
      <c r="G2412" s="21"/>
      <c r="H2412" s="21"/>
      <c r="I2412" s="21"/>
      <c r="J2412" s="21"/>
      <c r="K2412" s="21"/>
      <c r="L2412" s="21"/>
    </row>
    <row r="2413" spans="1:12">
      <c r="A2413" s="21"/>
      <c r="B2413" s="21"/>
      <c r="C2413" s="21"/>
      <c r="D2413" s="21"/>
      <c r="E2413" s="21"/>
      <c r="F2413" s="21"/>
      <c r="G2413" s="21"/>
      <c r="H2413" s="21"/>
      <c r="I2413" s="21"/>
      <c r="J2413" s="21"/>
      <c r="K2413" s="21"/>
      <c r="L2413" s="21"/>
    </row>
    <row r="2414" spans="1:12">
      <c r="A2414" s="21"/>
      <c r="B2414" s="21"/>
      <c r="C2414" s="21"/>
      <c r="D2414" s="21"/>
      <c r="E2414" s="21"/>
      <c r="F2414" s="21"/>
      <c r="G2414" s="21"/>
      <c r="H2414" s="21"/>
      <c r="I2414" s="21"/>
      <c r="J2414" s="21"/>
      <c r="K2414" s="21"/>
      <c r="L2414" s="21"/>
    </row>
    <row r="2415" spans="1:12">
      <c r="A2415" s="21"/>
      <c r="B2415" s="21"/>
      <c r="C2415" s="21"/>
      <c r="D2415" s="21"/>
      <c r="E2415" s="21"/>
      <c r="F2415" s="21"/>
      <c r="G2415" s="21"/>
      <c r="H2415" s="21"/>
      <c r="I2415" s="21"/>
      <c r="J2415" s="21"/>
      <c r="K2415" s="21"/>
      <c r="L2415" s="21"/>
    </row>
    <row r="2416" spans="1:12">
      <c r="A2416" s="21"/>
      <c r="B2416" s="21"/>
      <c r="C2416" s="21"/>
      <c r="D2416" s="21"/>
      <c r="E2416" s="21"/>
      <c r="F2416" s="21"/>
      <c r="G2416" s="21"/>
      <c r="H2416" s="21"/>
      <c r="I2416" s="21"/>
      <c r="J2416" s="21"/>
      <c r="K2416" s="21"/>
      <c r="L2416" s="21"/>
    </row>
    <row r="2417" spans="1:12">
      <c r="A2417" s="21"/>
      <c r="B2417" s="21"/>
      <c r="C2417" s="21"/>
      <c r="D2417" s="21"/>
      <c r="E2417" s="21"/>
      <c r="F2417" s="21"/>
      <c r="G2417" s="21"/>
      <c r="H2417" s="21"/>
      <c r="I2417" s="21"/>
      <c r="J2417" s="21"/>
      <c r="K2417" s="21"/>
      <c r="L2417" s="21"/>
    </row>
    <row r="2418" spans="1:12">
      <c r="A2418" s="21"/>
      <c r="B2418" s="21"/>
      <c r="C2418" s="21"/>
      <c r="D2418" s="21"/>
      <c r="E2418" s="21"/>
      <c r="F2418" s="21"/>
      <c r="G2418" s="21"/>
      <c r="H2418" s="21"/>
      <c r="I2418" s="21"/>
      <c r="J2418" s="21"/>
      <c r="K2418" s="21"/>
      <c r="L2418" s="21"/>
    </row>
    <row r="2419" spans="1:12">
      <c r="A2419" s="21"/>
      <c r="B2419" s="21"/>
      <c r="C2419" s="21"/>
      <c r="D2419" s="21"/>
      <c r="E2419" s="21"/>
      <c r="F2419" s="21"/>
      <c r="G2419" s="21"/>
      <c r="H2419" s="21"/>
      <c r="I2419" s="21"/>
      <c r="J2419" s="21"/>
      <c r="K2419" s="21"/>
      <c r="L2419" s="21"/>
    </row>
    <row r="2420" spans="1:12">
      <c r="A2420" s="21"/>
      <c r="B2420" s="21"/>
      <c r="C2420" s="21"/>
      <c r="D2420" s="21"/>
      <c r="E2420" s="21"/>
      <c r="F2420" s="21"/>
      <c r="G2420" s="21"/>
      <c r="H2420" s="21"/>
      <c r="I2420" s="21"/>
      <c r="J2420" s="21"/>
      <c r="K2420" s="21"/>
      <c r="L2420" s="21"/>
    </row>
    <row r="2421" spans="1:12">
      <c r="A2421" s="21"/>
      <c r="B2421" s="21"/>
      <c r="C2421" s="21"/>
      <c r="D2421" s="21"/>
      <c r="E2421" s="21"/>
      <c r="F2421" s="21"/>
      <c r="G2421" s="21"/>
      <c r="H2421" s="21"/>
      <c r="I2421" s="21"/>
      <c r="J2421" s="21"/>
      <c r="K2421" s="21"/>
      <c r="L2421" s="21"/>
    </row>
    <row r="2422" spans="1:12">
      <c r="A2422" s="21"/>
      <c r="B2422" s="21"/>
      <c r="C2422" s="21"/>
      <c r="D2422" s="21"/>
      <c r="E2422" s="21"/>
      <c r="F2422" s="21"/>
      <c r="G2422" s="21"/>
      <c r="H2422" s="21"/>
      <c r="I2422" s="21"/>
      <c r="J2422" s="21"/>
      <c r="K2422" s="21"/>
      <c r="L2422" s="21"/>
    </row>
    <row r="2423" spans="1:12">
      <c r="A2423" s="21"/>
      <c r="B2423" s="21"/>
      <c r="C2423" s="21"/>
      <c r="D2423" s="21"/>
      <c r="E2423" s="21"/>
      <c r="F2423" s="21"/>
      <c r="G2423" s="21"/>
      <c r="H2423" s="21"/>
      <c r="I2423" s="21"/>
      <c r="J2423" s="21"/>
      <c r="K2423" s="21"/>
      <c r="L2423" s="21"/>
    </row>
    <row r="2424" spans="1:12">
      <c r="A2424" s="21"/>
      <c r="B2424" s="21"/>
      <c r="C2424" s="21"/>
      <c r="D2424" s="21"/>
      <c r="E2424" s="21"/>
      <c r="F2424" s="21"/>
      <c r="G2424" s="21"/>
      <c r="H2424" s="21"/>
      <c r="I2424" s="21"/>
      <c r="J2424" s="21"/>
      <c r="K2424" s="21"/>
      <c r="L2424" s="21"/>
    </row>
    <row r="2425" spans="1:12">
      <c r="A2425" s="21"/>
      <c r="B2425" s="21"/>
      <c r="C2425" s="21"/>
      <c r="D2425" s="21"/>
      <c r="E2425" s="21"/>
      <c r="F2425" s="21"/>
      <c r="G2425" s="21"/>
      <c r="H2425" s="21"/>
      <c r="I2425" s="21"/>
      <c r="J2425" s="21"/>
      <c r="K2425" s="21"/>
      <c r="L2425" s="21"/>
    </row>
    <row r="2426" spans="1:12">
      <c r="A2426" s="21"/>
      <c r="B2426" s="21"/>
      <c r="C2426" s="21"/>
      <c r="D2426" s="21"/>
      <c r="E2426" s="21"/>
      <c r="F2426" s="21"/>
      <c r="G2426" s="21"/>
      <c r="H2426" s="21"/>
      <c r="I2426" s="21"/>
      <c r="J2426" s="21"/>
      <c r="K2426" s="21"/>
      <c r="L2426" s="21"/>
    </row>
    <row r="2427" spans="1:12">
      <c r="A2427" s="21"/>
      <c r="B2427" s="21"/>
      <c r="C2427" s="21"/>
      <c r="D2427" s="21"/>
      <c r="E2427" s="21"/>
      <c r="F2427" s="21"/>
      <c r="G2427" s="21"/>
      <c r="H2427" s="21"/>
      <c r="I2427" s="21"/>
      <c r="J2427" s="21"/>
      <c r="K2427" s="21"/>
      <c r="L2427" s="21"/>
    </row>
    <row r="2428" spans="1:12">
      <c r="A2428" s="21"/>
      <c r="B2428" s="21"/>
      <c r="C2428" s="21"/>
      <c r="D2428" s="21"/>
      <c r="E2428" s="21"/>
      <c r="F2428" s="21"/>
      <c r="G2428" s="21"/>
      <c r="H2428" s="21"/>
      <c r="I2428" s="21"/>
      <c r="J2428" s="21"/>
      <c r="K2428" s="21"/>
      <c r="L2428" s="21"/>
    </row>
    <row r="2429" spans="1:12">
      <c r="A2429" s="21"/>
      <c r="B2429" s="21"/>
      <c r="C2429" s="21"/>
      <c r="D2429" s="21"/>
      <c r="E2429" s="21"/>
      <c r="F2429" s="21"/>
      <c r="G2429" s="21"/>
      <c r="H2429" s="21"/>
      <c r="I2429" s="21"/>
      <c r="J2429" s="21"/>
      <c r="K2429" s="21"/>
      <c r="L2429" s="21"/>
    </row>
    <row r="2430" spans="1:12">
      <c r="A2430" s="21"/>
      <c r="B2430" s="21"/>
      <c r="C2430" s="21"/>
      <c r="D2430" s="21"/>
      <c r="E2430" s="21"/>
      <c r="F2430" s="21"/>
      <c r="G2430" s="21"/>
      <c r="H2430" s="21"/>
      <c r="I2430" s="21"/>
      <c r="J2430" s="21"/>
      <c r="K2430" s="21"/>
      <c r="L2430" s="21"/>
    </row>
    <row r="2431" spans="1:12">
      <c r="A2431" s="21"/>
      <c r="B2431" s="21"/>
      <c r="C2431" s="21"/>
      <c r="D2431" s="21"/>
      <c r="E2431" s="21"/>
      <c r="F2431" s="21"/>
      <c r="G2431" s="21"/>
      <c r="H2431" s="21"/>
      <c r="I2431" s="21"/>
      <c r="J2431" s="21"/>
      <c r="K2431" s="21"/>
      <c r="L2431" s="21"/>
    </row>
    <row r="2432" spans="1:12">
      <c r="A2432" s="21"/>
      <c r="B2432" s="21"/>
      <c r="C2432" s="21"/>
      <c r="D2432" s="21"/>
      <c r="E2432" s="21"/>
      <c r="F2432" s="21"/>
      <c r="G2432" s="21"/>
      <c r="H2432" s="21"/>
      <c r="I2432" s="21"/>
      <c r="J2432" s="21"/>
      <c r="K2432" s="21"/>
      <c r="L2432" s="21"/>
    </row>
    <row r="2433" spans="1:12">
      <c r="A2433" s="21"/>
      <c r="B2433" s="21"/>
      <c r="C2433" s="21"/>
      <c r="D2433" s="21"/>
      <c r="E2433" s="21"/>
      <c r="F2433" s="21"/>
      <c r="G2433" s="21"/>
      <c r="H2433" s="21"/>
      <c r="I2433" s="21"/>
      <c r="J2433" s="21"/>
      <c r="K2433" s="21"/>
      <c r="L2433" s="21"/>
    </row>
    <row r="2434" spans="1:12">
      <c r="A2434" s="21"/>
      <c r="B2434" s="21"/>
      <c r="C2434" s="21"/>
      <c r="D2434" s="21"/>
      <c r="E2434" s="21"/>
      <c r="F2434" s="21"/>
      <c r="G2434" s="21"/>
      <c r="H2434" s="21"/>
      <c r="I2434" s="21"/>
      <c r="J2434" s="21"/>
      <c r="K2434" s="21"/>
      <c r="L2434" s="21"/>
    </row>
    <row r="2435" spans="1:12">
      <c r="A2435" s="21"/>
      <c r="B2435" s="21"/>
      <c r="C2435" s="21"/>
      <c r="D2435" s="21"/>
      <c r="E2435" s="21"/>
      <c r="F2435" s="21"/>
      <c r="G2435" s="21"/>
      <c r="H2435" s="21"/>
      <c r="I2435" s="21"/>
      <c r="J2435" s="21"/>
      <c r="K2435" s="21"/>
      <c r="L2435" s="21"/>
    </row>
    <row r="2436" spans="1:12">
      <c r="A2436" s="21"/>
      <c r="B2436" s="21"/>
      <c r="C2436" s="21"/>
      <c r="D2436" s="21"/>
      <c r="E2436" s="21"/>
      <c r="F2436" s="21"/>
      <c r="G2436" s="21"/>
      <c r="H2436" s="21"/>
      <c r="I2436" s="21"/>
      <c r="J2436" s="21"/>
      <c r="K2436" s="21"/>
      <c r="L2436" s="21"/>
    </row>
    <row r="2437" spans="1:12">
      <c r="A2437" s="21"/>
      <c r="B2437" s="21"/>
      <c r="C2437" s="21"/>
      <c r="D2437" s="21"/>
      <c r="E2437" s="21"/>
      <c r="F2437" s="21"/>
      <c r="G2437" s="21"/>
      <c r="H2437" s="21"/>
      <c r="I2437" s="21"/>
      <c r="J2437" s="21"/>
      <c r="K2437" s="21"/>
      <c r="L2437" s="21"/>
    </row>
    <row r="2438" spans="1:12">
      <c r="A2438" s="21"/>
      <c r="B2438" s="21"/>
      <c r="C2438" s="21"/>
      <c r="D2438" s="21"/>
      <c r="E2438" s="21"/>
      <c r="F2438" s="21"/>
      <c r="G2438" s="21"/>
      <c r="H2438" s="21"/>
      <c r="I2438" s="21"/>
      <c r="J2438" s="21"/>
      <c r="K2438" s="21"/>
      <c r="L2438" s="21"/>
    </row>
    <row r="2439" spans="1:12">
      <c r="A2439" s="21"/>
      <c r="B2439" s="21"/>
      <c r="C2439" s="21"/>
      <c r="D2439" s="21"/>
      <c r="E2439" s="21"/>
      <c r="F2439" s="21"/>
      <c r="G2439" s="21"/>
      <c r="H2439" s="21"/>
      <c r="I2439" s="21"/>
      <c r="J2439" s="21"/>
      <c r="K2439" s="21"/>
      <c r="L2439" s="21"/>
    </row>
    <row r="2440" spans="1:12">
      <c r="A2440" s="21"/>
      <c r="B2440" s="21"/>
      <c r="C2440" s="21"/>
      <c r="D2440" s="21"/>
      <c r="E2440" s="21"/>
      <c r="F2440" s="21"/>
      <c r="G2440" s="21"/>
      <c r="H2440" s="21"/>
      <c r="I2440" s="21"/>
      <c r="J2440" s="21"/>
      <c r="K2440" s="21"/>
      <c r="L2440" s="21"/>
    </row>
    <row r="2441" spans="1:12">
      <c r="A2441" s="21"/>
      <c r="B2441" s="21"/>
      <c r="C2441" s="21"/>
      <c r="D2441" s="21"/>
      <c r="E2441" s="21"/>
      <c r="F2441" s="21"/>
      <c r="G2441" s="21"/>
      <c r="H2441" s="21"/>
      <c r="I2441" s="21"/>
      <c r="J2441" s="21"/>
      <c r="K2441" s="21"/>
      <c r="L2441" s="21"/>
    </row>
    <row r="2442" spans="1:12">
      <c r="A2442" s="21"/>
      <c r="B2442" s="21"/>
      <c r="C2442" s="21"/>
      <c r="D2442" s="21"/>
      <c r="E2442" s="21"/>
      <c r="F2442" s="21"/>
      <c r="G2442" s="21"/>
      <c r="H2442" s="21"/>
      <c r="I2442" s="21"/>
      <c r="J2442" s="21"/>
      <c r="K2442" s="21"/>
      <c r="L2442" s="21"/>
    </row>
    <row r="2443" spans="1:12">
      <c r="A2443" s="21"/>
      <c r="B2443" s="21"/>
      <c r="C2443" s="21"/>
      <c r="D2443" s="21"/>
      <c r="E2443" s="21"/>
      <c r="F2443" s="21"/>
      <c r="G2443" s="21"/>
      <c r="H2443" s="21"/>
      <c r="I2443" s="21"/>
      <c r="J2443" s="21"/>
      <c r="K2443" s="21"/>
      <c r="L2443" s="21"/>
    </row>
    <row r="2444" spans="1:12">
      <c r="A2444" s="21"/>
      <c r="B2444" s="21"/>
      <c r="C2444" s="21"/>
      <c r="D2444" s="21"/>
      <c r="E2444" s="21"/>
      <c r="F2444" s="21"/>
      <c r="G2444" s="21"/>
      <c r="H2444" s="21"/>
      <c r="I2444" s="21"/>
      <c r="J2444" s="21"/>
      <c r="K2444" s="21"/>
      <c r="L2444" s="21"/>
    </row>
    <row r="2445" spans="1:12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  <c r="L2445" s="21"/>
    </row>
    <row r="2446" spans="1:12">
      <c r="A2446" s="21"/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  <c r="L2446" s="21"/>
    </row>
    <row r="2447" spans="1:12">
      <c r="A2447" s="21"/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  <c r="L2447" s="21"/>
    </row>
    <row r="2448" spans="1:12">
      <c r="A2448" s="21"/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  <c r="L2448" s="21"/>
    </row>
    <row r="2449" spans="1:12">
      <c r="A2449" s="21"/>
      <c r="B2449" s="21"/>
      <c r="C2449" s="21"/>
      <c r="D2449" s="21"/>
      <c r="E2449" s="21"/>
      <c r="F2449" s="21"/>
      <c r="G2449" s="21"/>
      <c r="H2449" s="21"/>
      <c r="I2449" s="21"/>
      <c r="J2449" s="21"/>
      <c r="K2449" s="21"/>
      <c r="L2449" s="21"/>
    </row>
    <row r="2450" spans="1:12">
      <c r="A2450" s="21"/>
      <c r="B2450" s="21"/>
      <c r="C2450" s="21"/>
      <c r="D2450" s="21"/>
      <c r="E2450" s="21"/>
      <c r="F2450" s="21"/>
      <c r="G2450" s="21"/>
      <c r="H2450" s="21"/>
      <c r="I2450" s="21"/>
      <c r="J2450" s="21"/>
      <c r="K2450" s="21"/>
      <c r="L2450" s="21"/>
    </row>
    <row r="2451" spans="1:12">
      <c r="A2451" s="21"/>
      <c r="B2451" s="21"/>
      <c r="C2451" s="21"/>
      <c r="D2451" s="21"/>
      <c r="E2451" s="21"/>
      <c r="F2451" s="21"/>
      <c r="G2451" s="21"/>
      <c r="H2451" s="21"/>
      <c r="I2451" s="21"/>
      <c r="J2451" s="21"/>
      <c r="K2451" s="21"/>
      <c r="L2451" s="21"/>
    </row>
    <row r="2452" spans="1:12">
      <c r="A2452" s="21"/>
      <c r="B2452" s="21"/>
      <c r="C2452" s="21"/>
      <c r="D2452" s="21"/>
      <c r="E2452" s="21"/>
      <c r="F2452" s="21"/>
      <c r="G2452" s="21"/>
      <c r="H2452" s="21"/>
      <c r="I2452" s="21"/>
      <c r="J2452" s="21"/>
      <c r="K2452" s="21"/>
      <c r="L2452" s="21"/>
    </row>
    <row r="2453" spans="1:12">
      <c r="A2453" s="21"/>
      <c r="B2453" s="21"/>
      <c r="C2453" s="21"/>
      <c r="D2453" s="21"/>
      <c r="E2453" s="21"/>
      <c r="F2453" s="21"/>
      <c r="G2453" s="21"/>
      <c r="H2453" s="21"/>
      <c r="I2453" s="21"/>
      <c r="J2453" s="21"/>
      <c r="K2453" s="21"/>
      <c r="L2453" s="21"/>
    </row>
    <row r="2454" spans="1:12">
      <c r="A2454" s="21"/>
      <c r="B2454" s="21"/>
      <c r="C2454" s="21"/>
      <c r="D2454" s="21"/>
      <c r="E2454" s="21"/>
      <c r="F2454" s="21"/>
      <c r="G2454" s="21"/>
      <c r="H2454" s="21"/>
      <c r="I2454" s="21"/>
      <c r="J2454" s="21"/>
      <c r="K2454" s="21"/>
      <c r="L2454" s="21"/>
    </row>
    <row r="2455" spans="1:12">
      <c r="A2455" s="21"/>
      <c r="B2455" s="21"/>
      <c r="C2455" s="21"/>
      <c r="D2455" s="21"/>
      <c r="E2455" s="21"/>
      <c r="F2455" s="21"/>
      <c r="G2455" s="21"/>
      <c r="H2455" s="21"/>
      <c r="I2455" s="21"/>
      <c r="J2455" s="21"/>
      <c r="K2455" s="21"/>
      <c r="L2455" s="21"/>
    </row>
    <row r="2456" spans="1:12">
      <c r="A2456" s="21"/>
      <c r="B2456" s="21"/>
      <c r="C2456" s="21"/>
      <c r="D2456" s="21"/>
      <c r="E2456" s="21"/>
      <c r="F2456" s="21"/>
      <c r="G2456" s="21"/>
      <c r="H2456" s="21"/>
      <c r="I2456" s="21"/>
      <c r="J2456" s="21"/>
      <c r="K2456" s="21"/>
      <c r="L2456" s="21"/>
    </row>
    <row r="2457" spans="1:12">
      <c r="A2457" s="21"/>
      <c r="B2457" s="21"/>
      <c r="C2457" s="21"/>
      <c r="D2457" s="21"/>
      <c r="E2457" s="21"/>
      <c r="F2457" s="21"/>
      <c r="G2457" s="21"/>
      <c r="H2457" s="21"/>
      <c r="I2457" s="21"/>
      <c r="J2457" s="21"/>
      <c r="K2457" s="21"/>
      <c r="L2457" s="21"/>
    </row>
    <row r="2458" spans="1:12">
      <c r="A2458" s="21"/>
      <c r="B2458" s="21"/>
      <c r="C2458" s="21"/>
      <c r="D2458" s="21"/>
      <c r="E2458" s="21"/>
      <c r="F2458" s="21"/>
      <c r="G2458" s="21"/>
      <c r="H2458" s="21"/>
      <c r="I2458" s="21"/>
      <c r="J2458" s="21"/>
      <c r="K2458" s="21"/>
      <c r="L2458" s="21"/>
    </row>
    <row r="2459" spans="1:12">
      <c r="A2459" s="21"/>
      <c r="B2459" s="21"/>
      <c r="C2459" s="21"/>
      <c r="D2459" s="21"/>
      <c r="E2459" s="21"/>
      <c r="F2459" s="21"/>
      <c r="G2459" s="21"/>
      <c r="H2459" s="21"/>
      <c r="I2459" s="21"/>
      <c r="J2459" s="21"/>
      <c r="K2459" s="21"/>
      <c r="L2459" s="21"/>
    </row>
    <row r="2460" spans="1:12">
      <c r="A2460" s="21"/>
      <c r="B2460" s="21"/>
      <c r="C2460" s="21"/>
      <c r="D2460" s="21"/>
      <c r="E2460" s="21"/>
      <c r="F2460" s="21"/>
      <c r="G2460" s="21"/>
      <c r="H2460" s="21"/>
      <c r="I2460" s="21"/>
      <c r="J2460" s="21"/>
      <c r="K2460" s="21"/>
      <c r="L2460" s="21"/>
    </row>
    <row r="2461" spans="1:12">
      <c r="A2461" s="21"/>
      <c r="B2461" s="21"/>
      <c r="C2461" s="21"/>
      <c r="D2461" s="21"/>
      <c r="E2461" s="21"/>
      <c r="F2461" s="21"/>
      <c r="G2461" s="21"/>
      <c r="H2461" s="21"/>
      <c r="I2461" s="21"/>
      <c r="J2461" s="21"/>
      <c r="K2461" s="21"/>
      <c r="L2461" s="21"/>
    </row>
    <row r="2462" spans="1:12">
      <c r="A2462" s="21"/>
      <c r="B2462" s="21"/>
      <c r="C2462" s="21"/>
      <c r="D2462" s="21"/>
      <c r="E2462" s="21"/>
      <c r="F2462" s="21"/>
      <c r="G2462" s="21"/>
      <c r="H2462" s="21"/>
      <c r="I2462" s="21"/>
      <c r="J2462" s="21"/>
      <c r="K2462" s="21"/>
      <c r="L2462" s="21"/>
    </row>
    <row r="2463" spans="1:12">
      <c r="A2463" s="21"/>
      <c r="B2463" s="21"/>
      <c r="C2463" s="21"/>
      <c r="D2463" s="21"/>
      <c r="E2463" s="21"/>
      <c r="F2463" s="21"/>
      <c r="G2463" s="21"/>
      <c r="H2463" s="21"/>
      <c r="I2463" s="21"/>
      <c r="J2463" s="21"/>
      <c r="K2463" s="21"/>
      <c r="L2463" s="21"/>
    </row>
    <row r="2464" spans="1:12">
      <c r="A2464" s="21"/>
      <c r="B2464" s="21"/>
      <c r="C2464" s="21"/>
      <c r="D2464" s="21"/>
      <c r="E2464" s="21"/>
      <c r="F2464" s="21"/>
      <c r="G2464" s="21"/>
      <c r="H2464" s="21"/>
      <c r="I2464" s="21"/>
      <c r="J2464" s="21"/>
      <c r="K2464" s="21"/>
      <c r="L2464" s="21"/>
    </row>
    <row r="2465" spans="1:12">
      <c r="A2465" s="21"/>
      <c r="B2465" s="21"/>
      <c r="C2465" s="21"/>
      <c r="D2465" s="21"/>
      <c r="E2465" s="21"/>
      <c r="F2465" s="21"/>
      <c r="G2465" s="21"/>
      <c r="H2465" s="21"/>
      <c r="I2465" s="21"/>
      <c r="J2465" s="21"/>
      <c r="K2465" s="21"/>
      <c r="L2465" s="21"/>
    </row>
    <row r="2466" spans="1:12">
      <c r="A2466" s="21"/>
      <c r="B2466" s="21"/>
      <c r="C2466" s="21"/>
      <c r="D2466" s="21"/>
      <c r="E2466" s="21"/>
      <c r="F2466" s="21"/>
      <c r="G2466" s="21"/>
      <c r="H2466" s="21"/>
      <c r="I2466" s="21"/>
      <c r="J2466" s="21"/>
      <c r="K2466" s="21"/>
      <c r="L2466" s="21"/>
    </row>
    <row r="2467" spans="1:12">
      <c r="A2467" s="21"/>
      <c r="B2467" s="21"/>
      <c r="C2467" s="21"/>
      <c r="D2467" s="21"/>
      <c r="E2467" s="21"/>
      <c r="F2467" s="21"/>
      <c r="G2467" s="21"/>
      <c r="H2467" s="21"/>
      <c r="I2467" s="21"/>
      <c r="J2467" s="21"/>
      <c r="K2467" s="21"/>
      <c r="L2467" s="21"/>
    </row>
    <row r="2468" spans="1:12">
      <c r="A2468" s="21"/>
      <c r="B2468" s="21"/>
      <c r="C2468" s="21"/>
      <c r="D2468" s="21"/>
      <c r="E2468" s="21"/>
      <c r="F2468" s="21"/>
      <c r="G2468" s="21"/>
      <c r="H2468" s="21"/>
      <c r="I2468" s="21"/>
      <c r="J2468" s="21"/>
      <c r="K2468" s="21"/>
      <c r="L2468" s="21"/>
    </row>
    <row r="2469" spans="1:12">
      <c r="A2469" s="21"/>
      <c r="B2469" s="21"/>
      <c r="C2469" s="21"/>
      <c r="D2469" s="21"/>
      <c r="E2469" s="21"/>
      <c r="F2469" s="21"/>
      <c r="G2469" s="21"/>
      <c r="H2469" s="21"/>
      <c r="I2469" s="21"/>
      <c r="J2469" s="21"/>
      <c r="K2469" s="21"/>
      <c r="L2469" s="21"/>
    </row>
    <row r="2470" spans="1:12">
      <c r="A2470" s="21"/>
      <c r="B2470" s="21"/>
      <c r="C2470" s="21"/>
      <c r="D2470" s="21"/>
      <c r="E2470" s="21"/>
      <c r="F2470" s="21"/>
      <c r="G2470" s="21"/>
      <c r="H2470" s="21"/>
      <c r="I2470" s="21"/>
      <c r="J2470" s="21"/>
      <c r="K2470" s="21"/>
      <c r="L2470" s="21"/>
    </row>
    <row r="2471" spans="1:12">
      <c r="A2471" s="21"/>
      <c r="B2471" s="21"/>
      <c r="C2471" s="21"/>
      <c r="D2471" s="21"/>
      <c r="E2471" s="21"/>
      <c r="F2471" s="21"/>
      <c r="G2471" s="21"/>
      <c r="H2471" s="21"/>
      <c r="I2471" s="21"/>
      <c r="J2471" s="21"/>
      <c r="K2471" s="21"/>
      <c r="L2471" s="21"/>
    </row>
    <row r="2472" spans="1:12">
      <c r="A2472" s="21"/>
      <c r="B2472" s="21"/>
      <c r="C2472" s="21"/>
      <c r="D2472" s="21"/>
      <c r="E2472" s="21"/>
      <c r="F2472" s="21"/>
      <c r="G2472" s="21"/>
      <c r="H2472" s="21"/>
      <c r="I2472" s="21"/>
      <c r="J2472" s="21"/>
      <c r="K2472" s="21"/>
      <c r="L2472" s="21"/>
    </row>
    <row r="2473" spans="1:12">
      <c r="A2473" s="21"/>
      <c r="B2473" s="21"/>
      <c r="C2473" s="21"/>
      <c r="D2473" s="21"/>
      <c r="E2473" s="21"/>
      <c r="F2473" s="21"/>
      <c r="G2473" s="21"/>
      <c r="H2473" s="21"/>
      <c r="I2473" s="21"/>
      <c r="J2473" s="21"/>
      <c r="K2473" s="21"/>
      <c r="L2473" s="21"/>
    </row>
    <row r="2474" spans="1:12">
      <c r="A2474" s="21"/>
      <c r="B2474" s="21"/>
      <c r="C2474" s="21"/>
      <c r="D2474" s="21"/>
      <c r="E2474" s="21"/>
      <c r="F2474" s="21"/>
      <c r="G2474" s="21"/>
      <c r="H2474" s="21"/>
      <c r="I2474" s="21"/>
      <c r="J2474" s="21"/>
      <c r="K2474" s="21"/>
      <c r="L2474" s="21"/>
    </row>
    <row r="2475" spans="1:12">
      <c r="A2475" s="21"/>
      <c r="B2475" s="21"/>
      <c r="C2475" s="21"/>
      <c r="D2475" s="21"/>
      <c r="E2475" s="21"/>
      <c r="F2475" s="21"/>
      <c r="G2475" s="21"/>
      <c r="H2475" s="21"/>
      <c r="I2475" s="21"/>
      <c r="J2475" s="21"/>
      <c r="K2475" s="21"/>
      <c r="L2475" s="21"/>
    </row>
    <row r="2476" spans="1:12">
      <c r="A2476" s="21"/>
      <c r="B2476" s="21"/>
      <c r="C2476" s="21"/>
      <c r="D2476" s="21"/>
      <c r="E2476" s="21"/>
      <c r="F2476" s="21"/>
      <c r="G2476" s="21"/>
      <c r="H2476" s="21"/>
      <c r="I2476" s="21"/>
      <c r="J2476" s="21"/>
      <c r="K2476" s="21"/>
      <c r="L2476" s="21"/>
    </row>
    <row r="2477" spans="1:12">
      <c r="A2477" s="21"/>
      <c r="B2477" s="21"/>
      <c r="C2477" s="21"/>
      <c r="D2477" s="21"/>
      <c r="E2477" s="21"/>
      <c r="F2477" s="21"/>
      <c r="G2477" s="21"/>
      <c r="H2477" s="21"/>
      <c r="I2477" s="21"/>
      <c r="J2477" s="21"/>
      <c r="K2477" s="21"/>
      <c r="L2477" s="21"/>
    </row>
    <row r="2478" spans="1:12">
      <c r="A2478" s="21"/>
      <c r="B2478" s="21"/>
      <c r="C2478" s="21"/>
      <c r="D2478" s="21"/>
      <c r="E2478" s="21"/>
      <c r="F2478" s="21"/>
      <c r="G2478" s="21"/>
      <c r="H2478" s="21"/>
      <c r="I2478" s="21"/>
      <c r="J2478" s="21"/>
      <c r="K2478" s="21"/>
      <c r="L2478" s="21"/>
    </row>
    <row r="2479" spans="1:12">
      <c r="A2479" s="21"/>
      <c r="B2479" s="21"/>
      <c r="C2479" s="21"/>
      <c r="D2479" s="21"/>
      <c r="E2479" s="21"/>
      <c r="F2479" s="21"/>
      <c r="G2479" s="21"/>
      <c r="H2479" s="21"/>
      <c r="I2479" s="21"/>
      <c r="J2479" s="21"/>
      <c r="K2479" s="21"/>
      <c r="L2479" s="21"/>
    </row>
    <row r="2480" spans="1:12">
      <c r="A2480" s="21"/>
      <c r="B2480" s="21"/>
      <c r="C2480" s="21"/>
      <c r="D2480" s="21"/>
      <c r="E2480" s="21"/>
      <c r="F2480" s="21"/>
      <c r="G2480" s="21"/>
      <c r="H2480" s="21"/>
      <c r="I2480" s="21"/>
      <c r="J2480" s="21"/>
      <c r="K2480" s="21"/>
      <c r="L2480" s="21"/>
    </row>
    <row r="2481" spans="1:12">
      <c r="A2481" s="21"/>
      <c r="B2481" s="21"/>
      <c r="C2481" s="21"/>
      <c r="D2481" s="21"/>
      <c r="E2481" s="21"/>
      <c r="F2481" s="21"/>
      <c r="G2481" s="21"/>
      <c r="H2481" s="21"/>
      <c r="I2481" s="21"/>
      <c r="J2481" s="21"/>
      <c r="K2481" s="21"/>
      <c r="L2481" s="21"/>
    </row>
    <row r="2482" spans="1:12">
      <c r="A2482" s="21"/>
      <c r="B2482" s="21"/>
      <c r="C2482" s="21"/>
      <c r="D2482" s="21"/>
      <c r="E2482" s="21"/>
      <c r="F2482" s="21"/>
      <c r="G2482" s="21"/>
      <c r="H2482" s="21"/>
      <c r="I2482" s="21"/>
      <c r="J2482" s="21"/>
      <c r="K2482" s="21"/>
      <c r="L2482" s="21"/>
    </row>
    <row r="2483" spans="1:12">
      <c r="A2483" s="21"/>
      <c r="B2483" s="21"/>
      <c r="C2483" s="21"/>
      <c r="D2483" s="21"/>
      <c r="E2483" s="21"/>
      <c r="F2483" s="21"/>
      <c r="G2483" s="21"/>
      <c r="H2483" s="21"/>
      <c r="I2483" s="21"/>
      <c r="J2483" s="21"/>
      <c r="K2483" s="21"/>
      <c r="L2483" s="21"/>
    </row>
    <row r="2484" spans="1:12">
      <c r="A2484" s="21"/>
      <c r="B2484" s="21"/>
      <c r="C2484" s="21"/>
      <c r="D2484" s="21"/>
      <c r="E2484" s="21"/>
      <c r="F2484" s="21"/>
      <c r="G2484" s="21"/>
      <c r="H2484" s="21"/>
      <c r="I2484" s="21"/>
      <c r="J2484" s="21"/>
      <c r="K2484" s="21"/>
      <c r="L2484" s="21"/>
    </row>
    <row r="2485" spans="1:12">
      <c r="A2485" s="21"/>
      <c r="B2485" s="21"/>
      <c r="C2485" s="21"/>
      <c r="D2485" s="21"/>
      <c r="E2485" s="21"/>
      <c r="F2485" s="21"/>
      <c r="G2485" s="21"/>
      <c r="H2485" s="21"/>
      <c r="I2485" s="21"/>
      <c r="J2485" s="21"/>
      <c r="K2485" s="21"/>
      <c r="L2485" s="21"/>
    </row>
    <row r="2486" spans="1:12">
      <c r="A2486" s="21"/>
      <c r="B2486" s="21"/>
      <c r="C2486" s="21"/>
      <c r="D2486" s="21"/>
      <c r="E2486" s="21"/>
      <c r="F2486" s="21"/>
      <c r="G2486" s="21"/>
      <c r="H2486" s="21"/>
      <c r="I2486" s="21"/>
      <c r="J2486" s="21"/>
      <c r="K2486" s="21"/>
      <c r="L2486" s="21"/>
    </row>
    <row r="2487" spans="1:12">
      <c r="A2487" s="21"/>
      <c r="B2487" s="21"/>
      <c r="C2487" s="21"/>
      <c r="D2487" s="21"/>
      <c r="E2487" s="21"/>
      <c r="F2487" s="21"/>
      <c r="G2487" s="21"/>
      <c r="H2487" s="21"/>
      <c r="I2487" s="21"/>
      <c r="J2487" s="21"/>
      <c r="K2487" s="21"/>
      <c r="L2487" s="21"/>
    </row>
    <row r="2488" spans="1:12">
      <c r="A2488" s="21"/>
      <c r="B2488" s="21"/>
      <c r="C2488" s="21"/>
      <c r="D2488" s="21"/>
      <c r="E2488" s="21"/>
      <c r="F2488" s="21"/>
      <c r="G2488" s="21"/>
      <c r="H2488" s="21"/>
      <c r="I2488" s="21"/>
      <c r="J2488" s="21"/>
      <c r="K2488" s="21"/>
      <c r="L2488" s="21"/>
    </row>
    <row r="2489" spans="1:12">
      <c r="A2489" s="21"/>
      <c r="B2489" s="21"/>
      <c r="C2489" s="21"/>
      <c r="D2489" s="21"/>
      <c r="E2489" s="21"/>
      <c r="F2489" s="21"/>
      <c r="G2489" s="21"/>
      <c r="H2489" s="21"/>
      <c r="I2489" s="21"/>
      <c r="J2489" s="21"/>
      <c r="K2489" s="21"/>
      <c r="L2489" s="21"/>
    </row>
    <row r="2490" spans="1:12">
      <c r="A2490" s="21"/>
      <c r="B2490" s="21"/>
      <c r="C2490" s="21"/>
      <c r="D2490" s="21"/>
      <c r="E2490" s="21"/>
      <c r="F2490" s="21"/>
      <c r="G2490" s="21"/>
      <c r="H2490" s="21"/>
      <c r="I2490" s="21"/>
      <c r="J2490" s="21"/>
      <c r="K2490" s="21"/>
      <c r="L2490" s="21"/>
    </row>
    <row r="2491" spans="1:12">
      <c r="A2491" s="21"/>
      <c r="B2491" s="21"/>
      <c r="C2491" s="21"/>
      <c r="D2491" s="21"/>
      <c r="E2491" s="21"/>
      <c r="F2491" s="21"/>
      <c r="G2491" s="21"/>
      <c r="H2491" s="21"/>
      <c r="I2491" s="21"/>
      <c r="J2491" s="21"/>
      <c r="K2491" s="21"/>
      <c r="L2491" s="21"/>
    </row>
    <row r="2492" spans="1:12">
      <c r="A2492" s="21"/>
      <c r="B2492" s="21"/>
      <c r="C2492" s="21"/>
      <c r="D2492" s="21"/>
      <c r="E2492" s="21"/>
      <c r="F2492" s="21"/>
      <c r="G2492" s="21"/>
      <c r="H2492" s="21"/>
      <c r="I2492" s="21"/>
      <c r="J2492" s="21"/>
      <c r="K2492" s="21"/>
      <c r="L2492" s="21"/>
    </row>
    <row r="2493" spans="1:12">
      <c r="A2493" s="21"/>
      <c r="B2493" s="21"/>
      <c r="C2493" s="21"/>
      <c r="D2493" s="21"/>
      <c r="E2493" s="21"/>
      <c r="F2493" s="21"/>
      <c r="G2493" s="21"/>
      <c r="H2493" s="21"/>
      <c r="I2493" s="21"/>
      <c r="J2493" s="21"/>
      <c r="K2493" s="21"/>
      <c r="L2493" s="21"/>
    </row>
    <row r="2494" spans="1:12">
      <c r="A2494" s="21"/>
      <c r="B2494" s="21"/>
      <c r="C2494" s="21"/>
      <c r="D2494" s="21"/>
      <c r="E2494" s="21"/>
      <c r="F2494" s="21"/>
      <c r="G2494" s="21"/>
      <c r="H2494" s="21"/>
      <c r="I2494" s="21"/>
      <c r="J2494" s="21"/>
      <c r="K2494" s="21"/>
      <c r="L2494" s="21"/>
    </row>
    <row r="2495" spans="1:12">
      <c r="A2495" s="21"/>
      <c r="B2495" s="21"/>
      <c r="C2495" s="21"/>
      <c r="D2495" s="21"/>
      <c r="E2495" s="21"/>
      <c r="F2495" s="21"/>
      <c r="G2495" s="21"/>
      <c r="H2495" s="21"/>
      <c r="I2495" s="21"/>
      <c r="J2495" s="21"/>
      <c r="K2495" s="21"/>
      <c r="L2495" s="21"/>
    </row>
    <row r="2496" spans="1:12">
      <c r="A2496" s="21"/>
      <c r="B2496" s="21"/>
      <c r="C2496" s="21"/>
      <c r="D2496" s="21"/>
      <c r="E2496" s="21"/>
      <c r="F2496" s="21"/>
      <c r="G2496" s="21"/>
      <c r="H2496" s="21"/>
      <c r="I2496" s="21"/>
      <c r="J2496" s="21"/>
      <c r="K2496" s="21"/>
      <c r="L2496" s="21"/>
    </row>
    <row r="2497" spans="1:12">
      <c r="A2497" s="21"/>
      <c r="B2497" s="21"/>
      <c r="C2497" s="21"/>
      <c r="D2497" s="21"/>
      <c r="E2497" s="21"/>
      <c r="F2497" s="21"/>
      <c r="G2497" s="21"/>
      <c r="H2497" s="21"/>
      <c r="I2497" s="21"/>
      <c r="J2497" s="21"/>
      <c r="K2497" s="21"/>
      <c r="L2497" s="21"/>
    </row>
    <row r="2498" spans="1:12">
      <c r="A2498" s="21"/>
      <c r="B2498" s="21"/>
      <c r="C2498" s="21"/>
      <c r="D2498" s="21"/>
      <c r="E2498" s="21"/>
      <c r="F2498" s="21"/>
      <c r="G2498" s="21"/>
      <c r="H2498" s="21"/>
      <c r="I2498" s="21"/>
      <c r="J2498" s="21"/>
      <c r="K2498" s="21"/>
      <c r="L2498" s="21"/>
    </row>
    <row r="2499" spans="1:12">
      <c r="A2499" s="21"/>
      <c r="B2499" s="21"/>
      <c r="C2499" s="21"/>
      <c r="D2499" s="21"/>
      <c r="E2499" s="21"/>
      <c r="F2499" s="21"/>
      <c r="G2499" s="21"/>
      <c r="H2499" s="21"/>
      <c r="I2499" s="21"/>
      <c r="J2499" s="21"/>
      <c r="K2499" s="21"/>
      <c r="L2499" s="21"/>
    </row>
    <row r="2500" spans="1:12">
      <c r="A2500" s="21"/>
      <c r="B2500" s="21"/>
      <c r="C2500" s="21"/>
      <c r="D2500" s="21"/>
      <c r="E2500" s="21"/>
      <c r="F2500" s="21"/>
      <c r="G2500" s="21"/>
      <c r="H2500" s="21"/>
      <c r="I2500" s="21"/>
      <c r="J2500" s="21"/>
      <c r="K2500" s="21"/>
      <c r="L2500" s="21"/>
    </row>
    <row r="2501" spans="1:12">
      <c r="A2501" s="21"/>
      <c r="B2501" s="21"/>
      <c r="C2501" s="21"/>
      <c r="D2501" s="21"/>
      <c r="E2501" s="21"/>
      <c r="F2501" s="21"/>
      <c r="G2501" s="21"/>
      <c r="H2501" s="21"/>
      <c r="I2501" s="21"/>
      <c r="J2501" s="21"/>
      <c r="K2501" s="21"/>
      <c r="L2501" s="21"/>
    </row>
    <row r="2502" spans="1:12">
      <c r="A2502" s="21"/>
      <c r="B2502" s="21"/>
      <c r="C2502" s="21"/>
      <c r="D2502" s="21"/>
      <c r="E2502" s="21"/>
      <c r="F2502" s="21"/>
      <c r="G2502" s="21"/>
      <c r="H2502" s="21"/>
      <c r="I2502" s="21"/>
      <c r="J2502" s="21"/>
      <c r="K2502" s="21"/>
      <c r="L2502" s="21"/>
    </row>
    <row r="2503" spans="1:12">
      <c r="A2503" s="21"/>
      <c r="B2503" s="21"/>
      <c r="C2503" s="21"/>
      <c r="D2503" s="21"/>
      <c r="E2503" s="21"/>
      <c r="F2503" s="21"/>
      <c r="G2503" s="21"/>
      <c r="H2503" s="21"/>
      <c r="I2503" s="21"/>
      <c r="J2503" s="21"/>
      <c r="K2503" s="21"/>
      <c r="L2503" s="21"/>
    </row>
    <row r="2504" spans="1:12">
      <c r="A2504" s="21"/>
      <c r="B2504" s="21"/>
      <c r="C2504" s="21"/>
      <c r="D2504" s="21"/>
      <c r="E2504" s="21"/>
      <c r="F2504" s="21"/>
      <c r="G2504" s="21"/>
      <c r="H2504" s="21"/>
      <c r="I2504" s="21"/>
      <c r="J2504" s="21"/>
      <c r="K2504" s="21"/>
      <c r="L2504" s="21"/>
    </row>
    <row r="2505" spans="1:12">
      <c r="A2505" s="21"/>
      <c r="B2505" s="21"/>
      <c r="C2505" s="21"/>
      <c r="D2505" s="21"/>
      <c r="E2505" s="21"/>
      <c r="F2505" s="21"/>
      <c r="G2505" s="21"/>
      <c r="H2505" s="21"/>
      <c r="I2505" s="21"/>
      <c r="J2505" s="21"/>
      <c r="K2505" s="21"/>
      <c r="L2505" s="21"/>
    </row>
    <row r="2506" spans="1:12">
      <c r="A2506" s="21"/>
      <c r="B2506" s="21"/>
      <c r="C2506" s="21"/>
      <c r="D2506" s="21"/>
      <c r="E2506" s="21"/>
      <c r="F2506" s="21"/>
      <c r="G2506" s="21"/>
      <c r="H2506" s="21"/>
      <c r="I2506" s="21"/>
      <c r="J2506" s="21"/>
      <c r="K2506" s="21"/>
      <c r="L2506" s="21"/>
    </row>
    <row r="2507" spans="1:12">
      <c r="A2507" s="21"/>
      <c r="B2507" s="21"/>
      <c r="C2507" s="21"/>
      <c r="D2507" s="21"/>
      <c r="E2507" s="21"/>
      <c r="F2507" s="21"/>
      <c r="G2507" s="21"/>
      <c r="H2507" s="21"/>
      <c r="I2507" s="21"/>
      <c r="J2507" s="21"/>
      <c r="K2507" s="21"/>
      <c r="L2507" s="21"/>
    </row>
    <row r="2508" spans="1:12">
      <c r="A2508" s="21"/>
      <c r="B2508" s="21"/>
      <c r="C2508" s="21"/>
      <c r="D2508" s="21"/>
      <c r="E2508" s="21"/>
      <c r="F2508" s="21"/>
      <c r="G2508" s="21"/>
      <c r="H2508" s="21"/>
      <c r="I2508" s="21"/>
      <c r="J2508" s="21"/>
      <c r="K2508" s="21"/>
      <c r="L2508" s="21"/>
    </row>
    <row r="2509" spans="1:12">
      <c r="A2509" s="21"/>
      <c r="B2509" s="21"/>
      <c r="C2509" s="21"/>
      <c r="D2509" s="21"/>
      <c r="E2509" s="21"/>
      <c r="F2509" s="21"/>
      <c r="G2509" s="21"/>
      <c r="H2509" s="21"/>
      <c r="I2509" s="21"/>
      <c r="J2509" s="21"/>
      <c r="K2509" s="21"/>
      <c r="L2509" s="21"/>
    </row>
    <row r="2510" spans="1:12">
      <c r="A2510" s="21"/>
      <c r="B2510" s="21"/>
      <c r="C2510" s="21"/>
      <c r="D2510" s="21"/>
      <c r="E2510" s="21"/>
      <c r="F2510" s="21"/>
      <c r="G2510" s="21"/>
      <c r="H2510" s="21"/>
      <c r="I2510" s="21"/>
      <c r="J2510" s="21"/>
      <c r="K2510" s="21"/>
      <c r="L2510" s="21"/>
    </row>
    <row r="2511" spans="1:12">
      <c r="A2511" s="21"/>
      <c r="B2511" s="21"/>
      <c r="C2511" s="21"/>
      <c r="D2511" s="21"/>
      <c r="E2511" s="21"/>
      <c r="F2511" s="21"/>
      <c r="G2511" s="21"/>
      <c r="H2511" s="21"/>
      <c r="I2511" s="21"/>
      <c r="J2511" s="21"/>
      <c r="K2511" s="21"/>
      <c r="L2511" s="21"/>
    </row>
    <row r="2512" spans="1:12">
      <c r="A2512" s="21"/>
      <c r="B2512" s="21"/>
      <c r="C2512" s="21"/>
      <c r="D2512" s="21"/>
      <c r="E2512" s="21"/>
      <c r="F2512" s="21"/>
      <c r="G2512" s="21"/>
      <c r="H2512" s="21"/>
      <c r="I2512" s="21"/>
      <c r="J2512" s="21"/>
      <c r="K2512" s="21"/>
      <c r="L2512" s="21"/>
    </row>
    <row r="2513" spans="1:12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  <c r="L2513" s="21"/>
    </row>
    <row r="2514" spans="1:12">
      <c r="A2514" s="21"/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  <c r="L2514" s="21"/>
    </row>
    <row r="2515" spans="1:12">
      <c r="A2515" s="21"/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  <c r="L2515" s="21"/>
    </row>
    <row r="2516" spans="1:12">
      <c r="A2516" s="21"/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  <c r="L2516" s="21"/>
    </row>
    <row r="2517" spans="1:12">
      <c r="A2517" s="21"/>
      <c r="B2517" s="21"/>
      <c r="C2517" s="21"/>
      <c r="D2517" s="21"/>
      <c r="E2517" s="21"/>
      <c r="F2517" s="21"/>
      <c r="G2517" s="21"/>
      <c r="H2517" s="21"/>
      <c r="I2517" s="21"/>
      <c r="J2517" s="21"/>
      <c r="K2517" s="21"/>
      <c r="L2517" s="21"/>
    </row>
    <row r="2518" spans="1:12">
      <c r="A2518" s="21"/>
      <c r="B2518" s="21"/>
      <c r="C2518" s="21"/>
      <c r="D2518" s="21"/>
      <c r="E2518" s="21"/>
      <c r="F2518" s="21"/>
      <c r="G2518" s="21"/>
      <c r="H2518" s="21"/>
      <c r="I2518" s="21"/>
      <c r="J2518" s="21"/>
      <c r="K2518" s="21"/>
      <c r="L2518" s="21"/>
    </row>
    <row r="2519" spans="1:12">
      <c r="A2519" s="21"/>
      <c r="B2519" s="21"/>
      <c r="C2519" s="21"/>
      <c r="D2519" s="21"/>
      <c r="E2519" s="21"/>
      <c r="F2519" s="21"/>
      <c r="G2519" s="21"/>
      <c r="H2519" s="21"/>
      <c r="I2519" s="21"/>
      <c r="J2519" s="21"/>
      <c r="K2519" s="21"/>
      <c r="L2519" s="21"/>
    </row>
    <row r="2520" spans="1:12">
      <c r="A2520" s="21"/>
      <c r="B2520" s="21"/>
      <c r="C2520" s="21"/>
      <c r="D2520" s="21"/>
      <c r="E2520" s="21"/>
      <c r="F2520" s="21"/>
      <c r="G2520" s="21"/>
      <c r="H2520" s="21"/>
      <c r="I2520" s="21"/>
      <c r="J2520" s="21"/>
      <c r="K2520" s="21"/>
      <c r="L2520" s="21"/>
    </row>
    <row r="2521" spans="1:12">
      <c r="A2521" s="21"/>
      <c r="B2521" s="21"/>
      <c r="C2521" s="21"/>
      <c r="D2521" s="21"/>
      <c r="E2521" s="21"/>
      <c r="F2521" s="21"/>
      <c r="G2521" s="21"/>
      <c r="H2521" s="21"/>
      <c r="I2521" s="21"/>
      <c r="J2521" s="21"/>
      <c r="K2521" s="21"/>
      <c r="L2521" s="21"/>
    </row>
    <row r="2522" spans="1:12">
      <c r="A2522" s="21"/>
      <c r="B2522" s="21"/>
      <c r="C2522" s="21"/>
      <c r="D2522" s="21"/>
      <c r="E2522" s="21"/>
      <c r="F2522" s="21"/>
      <c r="G2522" s="21"/>
      <c r="H2522" s="21"/>
      <c r="I2522" s="21"/>
      <c r="J2522" s="21"/>
      <c r="K2522" s="21"/>
      <c r="L2522" s="21"/>
    </row>
    <row r="2523" spans="1:12">
      <c r="A2523" s="21"/>
      <c r="B2523" s="21"/>
      <c r="C2523" s="21"/>
      <c r="D2523" s="21"/>
      <c r="E2523" s="21"/>
      <c r="F2523" s="21"/>
      <c r="G2523" s="21"/>
      <c r="H2523" s="21"/>
      <c r="I2523" s="21"/>
      <c r="J2523" s="21"/>
      <c r="K2523" s="21"/>
      <c r="L2523" s="21"/>
    </row>
    <row r="2524" spans="1:12">
      <c r="A2524" s="21"/>
      <c r="B2524" s="21"/>
      <c r="C2524" s="21"/>
      <c r="D2524" s="21"/>
      <c r="E2524" s="21"/>
      <c r="F2524" s="21"/>
      <c r="G2524" s="21"/>
      <c r="H2524" s="21"/>
      <c r="I2524" s="21"/>
      <c r="J2524" s="21"/>
      <c r="K2524" s="21"/>
      <c r="L2524" s="21"/>
    </row>
    <row r="2525" spans="1:12">
      <c r="A2525" s="21"/>
      <c r="B2525" s="21"/>
      <c r="C2525" s="21"/>
      <c r="D2525" s="21"/>
      <c r="E2525" s="21"/>
      <c r="F2525" s="21"/>
      <c r="G2525" s="21"/>
      <c r="H2525" s="21"/>
      <c r="I2525" s="21"/>
      <c r="J2525" s="21"/>
      <c r="K2525" s="21"/>
      <c r="L2525" s="21"/>
    </row>
    <row r="2526" spans="1:12">
      <c r="A2526" s="21"/>
      <c r="B2526" s="21"/>
      <c r="C2526" s="21"/>
      <c r="D2526" s="21"/>
      <c r="E2526" s="21"/>
      <c r="F2526" s="21"/>
      <c r="G2526" s="21"/>
      <c r="H2526" s="21"/>
      <c r="I2526" s="21"/>
      <c r="J2526" s="21"/>
      <c r="K2526" s="21"/>
      <c r="L2526" s="21"/>
    </row>
    <row r="2527" spans="1:12">
      <c r="A2527" s="21"/>
      <c r="B2527" s="21"/>
      <c r="C2527" s="21"/>
      <c r="D2527" s="21"/>
      <c r="E2527" s="21"/>
      <c r="F2527" s="21"/>
      <c r="G2527" s="21"/>
      <c r="H2527" s="21"/>
      <c r="I2527" s="21"/>
      <c r="J2527" s="21"/>
      <c r="K2527" s="21"/>
      <c r="L2527" s="21"/>
    </row>
    <row r="2528" spans="1:12">
      <c r="A2528" s="21"/>
      <c r="B2528" s="21"/>
      <c r="C2528" s="21"/>
      <c r="D2528" s="21"/>
      <c r="E2528" s="21"/>
      <c r="F2528" s="21"/>
      <c r="G2528" s="21"/>
      <c r="H2528" s="21"/>
      <c r="I2528" s="21"/>
      <c r="J2528" s="21"/>
      <c r="K2528" s="21"/>
      <c r="L2528" s="21"/>
    </row>
    <row r="2529" spans="1:12">
      <c r="A2529" s="21"/>
      <c r="B2529" s="21"/>
      <c r="C2529" s="21"/>
      <c r="D2529" s="21"/>
      <c r="E2529" s="21"/>
      <c r="F2529" s="21"/>
      <c r="G2529" s="21"/>
      <c r="H2529" s="21"/>
      <c r="I2529" s="21"/>
      <c r="J2529" s="21"/>
      <c r="K2529" s="21"/>
      <c r="L2529" s="21"/>
    </row>
    <row r="2530" spans="1:12">
      <c r="A2530" s="21"/>
      <c r="B2530" s="21"/>
      <c r="C2530" s="21"/>
      <c r="D2530" s="21"/>
      <c r="E2530" s="21"/>
      <c r="F2530" s="21"/>
      <c r="G2530" s="21"/>
      <c r="H2530" s="21"/>
      <c r="I2530" s="21"/>
      <c r="J2530" s="21"/>
      <c r="K2530" s="21"/>
      <c r="L2530" s="21"/>
    </row>
    <row r="2531" spans="1:12">
      <c r="A2531" s="21"/>
      <c r="B2531" s="21"/>
      <c r="C2531" s="21"/>
      <c r="D2531" s="21"/>
      <c r="E2531" s="21"/>
      <c r="F2531" s="21"/>
      <c r="G2531" s="21"/>
      <c r="H2531" s="21"/>
      <c r="I2531" s="21"/>
      <c r="J2531" s="21"/>
      <c r="K2531" s="21"/>
      <c r="L2531" s="21"/>
    </row>
    <row r="2532" spans="1:12">
      <c r="A2532" s="21"/>
      <c r="B2532" s="21"/>
      <c r="C2532" s="21"/>
      <c r="D2532" s="21"/>
      <c r="E2532" s="21"/>
      <c r="F2532" s="21"/>
      <c r="G2532" s="21"/>
      <c r="H2532" s="21"/>
      <c r="I2532" s="21"/>
      <c r="J2532" s="21"/>
      <c r="K2532" s="21"/>
      <c r="L2532" s="21"/>
    </row>
    <row r="2533" spans="1:12">
      <c r="A2533" s="21"/>
      <c r="B2533" s="21"/>
      <c r="C2533" s="21"/>
      <c r="D2533" s="21"/>
      <c r="E2533" s="21"/>
      <c r="F2533" s="21"/>
      <c r="G2533" s="21"/>
      <c r="H2533" s="21"/>
      <c r="I2533" s="21"/>
      <c r="J2533" s="21"/>
      <c r="K2533" s="21"/>
      <c r="L2533" s="21"/>
    </row>
    <row r="2534" spans="1:12">
      <c r="A2534" s="21"/>
      <c r="B2534" s="21"/>
      <c r="C2534" s="21"/>
      <c r="D2534" s="21"/>
      <c r="E2534" s="21"/>
      <c r="F2534" s="21"/>
      <c r="G2534" s="21"/>
      <c r="H2534" s="21"/>
      <c r="I2534" s="21"/>
      <c r="J2534" s="21"/>
      <c r="K2534" s="21"/>
      <c r="L2534" s="21"/>
    </row>
    <row r="2535" spans="1:12">
      <c r="A2535" s="21"/>
      <c r="B2535" s="21"/>
      <c r="C2535" s="21"/>
      <c r="D2535" s="21"/>
      <c r="E2535" s="21"/>
      <c r="F2535" s="21"/>
      <c r="G2535" s="21"/>
      <c r="H2535" s="21"/>
      <c r="I2535" s="21"/>
      <c r="J2535" s="21"/>
      <c r="K2535" s="21"/>
      <c r="L2535" s="21"/>
    </row>
    <row r="2536" spans="1:12">
      <c r="A2536" s="21"/>
      <c r="B2536" s="21"/>
      <c r="C2536" s="21"/>
      <c r="D2536" s="21"/>
      <c r="E2536" s="21"/>
      <c r="F2536" s="21"/>
      <c r="G2536" s="21"/>
      <c r="H2536" s="21"/>
      <c r="I2536" s="21"/>
      <c r="J2536" s="21"/>
      <c r="K2536" s="21"/>
      <c r="L2536" s="21"/>
    </row>
    <row r="2537" spans="1:12">
      <c r="A2537" s="21"/>
      <c r="B2537" s="21"/>
      <c r="C2537" s="21"/>
      <c r="D2537" s="21"/>
      <c r="E2537" s="21"/>
      <c r="F2537" s="21"/>
      <c r="G2537" s="21"/>
      <c r="H2537" s="21"/>
      <c r="I2537" s="21"/>
      <c r="J2537" s="21"/>
      <c r="K2537" s="21"/>
      <c r="L2537" s="21"/>
    </row>
    <row r="2538" spans="1:12">
      <c r="A2538" s="21"/>
      <c r="B2538" s="21"/>
      <c r="C2538" s="21"/>
      <c r="D2538" s="21"/>
      <c r="E2538" s="21"/>
      <c r="F2538" s="21"/>
      <c r="G2538" s="21"/>
      <c r="H2538" s="21"/>
      <c r="I2538" s="21"/>
      <c r="J2538" s="21"/>
      <c r="K2538" s="21"/>
      <c r="L2538" s="21"/>
    </row>
    <row r="2539" spans="1:12">
      <c r="A2539" s="21"/>
      <c r="B2539" s="21"/>
      <c r="C2539" s="21"/>
      <c r="D2539" s="21"/>
      <c r="E2539" s="21"/>
      <c r="F2539" s="21"/>
      <c r="G2539" s="21"/>
      <c r="H2539" s="21"/>
      <c r="I2539" s="21"/>
      <c r="J2539" s="21"/>
      <c r="K2539" s="21"/>
      <c r="L2539" s="21"/>
    </row>
    <row r="2540" spans="1:12">
      <c r="A2540" s="21"/>
      <c r="B2540" s="21"/>
      <c r="C2540" s="21"/>
      <c r="D2540" s="21"/>
      <c r="E2540" s="21"/>
      <c r="F2540" s="21"/>
      <c r="G2540" s="21"/>
      <c r="H2540" s="21"/>
      <c r="I2540" s="21"/>
      <c r="J2540" s="21"/>
      <c r="K2540" s="21"/>
      <c r="L2540" s="21"/>
    </row>
    <row r="2541" spans="1:12">
      <c r="A2541" s="21"/>
      <c r="B2541" s="21"/>
      <c r="C2541" s="21"/>
      <c r="D2541" s="21"/>
      <c r="E2541" s="21"/>
      <c r="F2541" s="21"/>
      <c r="G2541" s="21"/>
      <c r="H2541" s="21"/>
      <c r="I2541" s="21"/>
      <c r="J2541" s="21"/>
      <c r="K2541" s="21"/>
      <c r="L2541" s="21"/>
    </row>
    <row r="2542" spans="1:12">
      <c r="A2542" s="21"/>
      <c r="B2542" s="21"/>
      <c r="C2542" s="21"/>
      <c r="D2542" s="21"/>
      <c r="E2542" s="21"/>
      <c r="F2542" s="21"/>
      <c r="G2542" s="21"/>
      <c r="H2542" s="21"/>
      <c r="I2542" s="21"/>
      <c r="J2542" s="21"/>
      <c r="K2542" s="21"/>
      <c r="L2542" s="21"/>
    </row>
    <row r="2543" spans="1:12">
      <c r="A2543" s="21"/>
      <c r="B2543" s="21"/>
      <c r="C2543" s="21"/>
      <c r="D2543" s="21"/>
      <c r="E2543" s="21"/>
      <c r="F2543" s="21"/>
      <c r="G2543" s="21"/>
      <c r="H2543" s="21"/>
      <c r="I2543" s="21"/>
      <c r="J2543" s="21"/>
      <c r="K2543" s="21"/>
      <c r="L2543" s="21"/>
    </row>
    <row r="2544" spans="1:12">
      <c r="A2544" s="21"/>
      <c r="B2544" s="21"/>
      <c r="C2544" s="21"/>
      <c r="D2544" s="21"/>
      <c r="E2544" s="21"/>
      <c r="F2544" s="21"/>
      <c r="G2544" s="21"/>
      <c r="H2544" s="21"/>
      <c r="I2544" s="21"/>
      <c r="J2544" s="21"/>
      <c r="K2544" s="21"/>
      <c r="L2544" s="21"/>
    </row>
    <row r="2545" spans="1:12">
      <c r="A2545" s="21"/>
      <c r="B2545" s="21"/>
      <c r="C2545" s="21"/>
      <c r="D2545" s="21"/>
      <c r="E2545" s="21"/>
      <c r="F2545" s="21"/>
      <c r="G2545" s="21"/>
      <c r="H2545" s="21"/>
      <c r="I2545" s="21"/>
      <c r="J2545" s="21"/>
      <c r="K2545" s="21"/>
      <c r="L2545" s="21"/>
    </row>
    <row r="2546" spans="1:12">
      <c r="A2546" s="21"/>
      <c r="B2546" s="21"/>
      <c r="C2546" s="21"/>
      <c r="D2546" s="21"/>
      <c r="E2546" s="21"/>
      <c r="F2546" s="21"/>
      <c r="G2546" s="21"/>
      <c r="H2546" s="21"/>
      <c r="I2546" s="21"/>
      <c r="J2546" s="21"/>
      <c r="K2546" s="21"/>
      <c r="L2546" s="21"/>
    </row>
    <row r="2547" spans="1:12">
      <c r="A2547" s="21"/>
      <c r="B2547" s="21"/>
      <c r="C2547" s="21"/>
      <c r="D2547" s="21"/>
      <c r="E2547" s="21"/>
      <c r="F2547" s="21"/>
      <c r="G2547" s="21"/>
      <c r="H2547" s="21"/>
      <c r="I2547" s="21"/>
      <c r="J2547" s="21"/>
      <c r="K2547" s="21"/>
      <c r="L2547" s="21"/>
    </row>
    <row r="2548" spans="1:12">
      <c r="A2548" s="21"/>
      <c r="B2548" s="21"/>
      <c r="C2548" s="21"/>
      <c r="D2548" s="21"/>
      <c r="E2548" s="21"/>
      <c r="F2548" s="21"/>
      <c r="G2548" s="21"/>
      <c r="H2548" s="21"/>
      <c r="I2548" s="21"/>
      <c r="J2548" s="21"/>
      <c r="K2548" s="21"/>
      <c r="L2548" s="21"/>
    </row>
    <row r="2549" spans="1:12">
      <c r="A2549" s="21"/>
      <c r="B2549" s="21"/>
      <c r="C2549" s="21"/>
      <c r="D2549" s="21"/>
      <c r="E2549" s="21"/>
      <c r="F2549" s="21"/>
      <c r="G2549" s="21"/>
      <c r="H2549" s="21"/>
      <c r="I2549" s="21"/>
      <c r="J2549" s="21"/>
      <c r="K2549" s="21"/>
      <c r="L2549" s="21"/>
    </row>
    <row r="2550" spans="1:12">
      <c r="A2550" s="21"/>
      <c r="B2550" s="21"/>
      <c r="C2550" s="21"/>
      <c r="D2550" s="21"/>
      <c r="E2550" s="21"/>
      <c r="F2550" s="21"/>
      <c r="G2550" s="21"/>
      <c r="H2550" s="21"/>
      <c r="I2550" s="21"/>
      <c r="J2550" s="21"/>
      <c r="K2550" s="21"/>
      <c r="L2550" s="21"/>
    </row>
    <row r="2551" spans="1:12">
      <c r="A2551" s="21"/>
      <c r="B2551" s="21"/>
      <c r="C2551" s="21"/>
      <c r="D2551" s="21"/>
      <c r="E2551" s="21"/>
      <c r="F2551" s="21"/>
      <c r="G2551" s="21"/>
      <c r="H2551" s="21"/>
      <c r="I2551" s="21"/>
      <c r="J2551" s="21"/>
      <c r="K2551" s="21"/>
      <c r="L2551" s="21"/>
    </row>
    <row r="2552" spans="1:12">
      <c r="A2552" s="21"/>
      <c r="B2552" s="21"/>
      <c r="C2552" s="21"/>
      <c r="D2552" s="21"/>
      <c r="E2552" s="21"/>
      <c r="F2552" s="21"/>
      <c r="G2552" s="21"/>
      <c r="H2552" s="21"/>
      <c r="I2552" s="21"/>
      <c r="J2552" s="21"/>
      <c r="K2552" s="21"/>
      <c r="L2552" s="21"/>
    </row>
    <row r="2553" spans="1:12">
      <c r="A2553" s="21"/>
      <c r="B2553" s="21"/>
      <c r="C2553" s="21"/>
      <c r="D2553" s="21"/>
      <c r="E2553" s="21"/>
      <c r="F2553" s="21"/>
      <c r="G2553" s="21"/>
      <c r="H2553" s="21"/>
      <c r="I2553" s="21"/>
      <c r="J2553" s="21"/>
      <c r="K2553" s="21"/>
      <c r="L2553" s="21"/>
    </row>
    <row r="2554" spans="1:12">
      <c r="A2554" s="21"/>
      <c r="B2554" s="21"/>
      <c r="C2554" s="21"/>
      <c r="D2554" s="21"/>
      <c r="E2554" s="21"/>
      <c r="F2554" s="21"/>
      <c r="G2554" s="21"/>
      <c r="H2554" s="21"/>
      <c r="I2554" s="21"/>
      <c r="J2554" s="21"/>
      <c r="K2554" s="21"/>
      <c r="L2554" s="21"/>
    </row>
    <row r="2555" spans="1:12">
      <c r="A2555" s="21"/>
      <c r="B2555" s="21"/>
      <c r="C2555" s="21"/>
      <c r="D2555" s="21"/>
      <c r="E2555" s="21"/>
      <c r="F2555" s="21"/>
      <c r="G2555" s="21"/>
      <c r="H2555" s="21"/>
      <c r="I2555" s="21"/>
      <c r="J2555" s="21"/>
      <c r="K2555" s="21"/>
      <c r="L2555" s="21"/>
    </row>
    <row r="2556" spans="1:12">
      <c r="A2556" s="21"/>
      <c r="B2556" s="21"/>
      <c r="C2556" s="21"/>
      <c r="D2556" s="21"/>
      <c r="E2556" s="21"/>
      <c r="F2556" s="21"/>
      <c r="G2556" s="21"/>
      <c r="H2556" s="21"/>
      <c r="I2556" s="21"/>
      <c r="J2556" s="21"/>
      <c r="K2556" s="21"/>
      <c r="L2556" s="21"/>
    </row>
    <row r="2557" spans="1:12">
      <c r="A2557" s="21"/>
      <c r="B2557" s="21"/>
      <c r="C2557" s="21"/>
      <c r="D2557" s="21"/>
      <c r="E2557" s="21"/>
      <c r="F2557" s="21"/>
      <c r="G2557" s="21"/>
      <c r="H2557" s="21"/>
      <c r="I2557" s="21"/>
      <c r="J2557" s="21"/>
      <c r="K2557" s="21"/>
      <c r="L2557" s="21"/>
    </row>
    <row r="2558" spans="1:12">
      <c r="A2558" s="21"/>
      <c r="B2558" s="21"/>
      <c r="C2558" s="21"/>
      <c r="D2558" s="21"/>
      <c r="E2558" s="21"/>
      <c r="F2558" s="21"/>
      <c r="G2558" s="21"/>
      <c r="H2558" s="21"/>
      <c r="I2558" s="21"/>
      <c r="J2558" s="21"/>
      <c r="K2558" s="21"/>
      <c r="L2558" s="21"/>
    </row>
    <row r="2559" spans="1:12">
      <c r="A2559" s="21"/>
      <c r="B2559" s="21"/>
      <c r="C2559" s="21"/>
      <c r="D2559" s="21"/>
      <c r="E2559" s="21"/>
      <c r="F2559" s="21"/>
      <c r="G2559" s="21"/>
      <c r="H2559" s="21"/>
      <c r="I2559" s="21"/>
      <c r="J2559" s="21"/>
      <c r="K2559" s="21"/>
      <c r="L2559" s="21"/>
    </row>
    <row r="2560" spans="1:12">
      <c r="A2560" s="21"/>
      <c r="B2560" s="21"/>
      <c r="C2560" s="21"/>
      <c r="D2560" s="21"/>
      <c r="E2560" s="21"/>
      <c r="F2560" s="21"/>
      <c r="G2560" s="21"/>
      <c r="H2560" s="21"/>
      <c r="I2560" s="21"/>
      <c r="J2560" s="21"/>
      <c r="K2560" s="21"/>
      <c r="L2560" s="21"/>
    </row>
    <row r="2561" spans="1:12">
      <c r="A2561" s="21"/>
      <c r="B2561" s="21"/>
      <c r="C2561" s="21"/>
      <c r="D2561" s="21"/>
      <c r="E2561" s="21"/>
      <c r="F2561" s="21"/>
      <c r="G2561" s="21"/>
      <c r="H2561" s="21"/>
      <c r="I2561" s="21"/>
      <c r="J2561" s="21"/>
      <c r="K2561" s="21"/>
      <c r="L2561" s="21"/>
    </row>
    <row r="2562" spans="1:12">
      <c r="A2562" s="21"/>
      <c r="B2562" s="21"/>
      <c r="C2562" s="21"/>
      <c r="D2562" s="21"/>
      <c r="E2562" s="21"/>
      <c r="F2562" s="21"/>
      <c r="G2562" s="21"/>
      <c r="H2562" s="21"/>
      <c r="I2562" s="21"/>
      <c r="J2562" s="21"/>
      <c r="K2562" s="21"/>
      <c r="L2562" s="21"/>
    </row>
    <row r="2563" spans="1:12">
      <c r="A2563" s="21"/>
      <c r="B2563" s="21"/>
      <c r="C2563" s="21"/>
      <c r="D2563" s="21"/>
      <c r="E2563" s="21"/>
      <c r="F2563" s="21"/>
      <c r="G2563" s="21"/>
      <c r="H2563" s="21"/>
      <c r="I2563" s="21"/>
      <c r="J2563" s="21"/>
      <c r="K2563" s="21"/>
      <c r="L2563" s="21"/>
    </row>
    <row r="2564" spans="1:12">
      <c r="A2564" s="21"/>
      <c r="B2564" s="21"/>
      <c r="C2564" s="21"/>
      <c r="D2564" s="21"/>
      <c r="E2564" s="21"/>
      <c r="F2564" s="21"/>
      <c r="G2564" s="21"/>
      <c r="H2564" s="21"/>
      <c r="I2564" s="21"/>
      <c r="J2564" s="21"/>
      <c r="K2564" s="21"/>
      <c r="L2564" s="21"/>
    </row>
    <row r="2565" spans="1:12">
      <c r="A2565" s="21"/>
      <c r="B2565" s="21"/>
      <c r="C2565" s="21"/>
      <c r="D2565" s="21"/>
      <c r="E2565" s="21"/>
      <c r="F2565" s="21"/>
      <c r="G2565" s="21"/>
      <c r="H2565" s="21"/>
      <c r="I2565" s="21"/>
      <c r="J2565" s="21"/>
      <c r="K2565" s="21"/>
      <c r="L2565" s="21"/>
    </row>
    <row r="2566" spans="1:12">
      <c r="A2566" s="21"/>
      <c r="B2566" s="21"/>
      <c r="C2566" s="21"/>
      <c r="D2566" s="21"/>
      <c r="E2566" s="21"/>
      <c r="F2566" s="21"/>
      <c r="G2566" s="21"/>
      <c r="H2566" s="21"/>
      <c r="I2566" s="21"/>
      <c r="J2566" s="21"/>
      <c r="K2566" s="21"/>
      <c r="L2566" s="21"/>
    </row>
    <row r="2567" spans="1:12">
      <c r="A2567" s="21"/>
      <c r="B2567" s="21"/>
      <c r="C2567" s="21"/>
      <c r="D2567" s="21"/>
      <c r="E2567" s="21"/>
      <c r="F2567" s="21"/>
      <c r="G2567" s="21"/>
      <c r="H2567" s="21"/>
      <c r="I2567" s="21"/>
      <c r="J2567" s="21"/>
      <c r="K2567" s="21"/>
      <c r="L2567" s="21"/>
    </row>
    <row r="2568" spans="1:12">
      <c r="A2568" s="21"/>
      <c r="B2568" s="21"/>
      <c r="C2568" s="21"/>
      <c r="D2568" s="21"/>
      <c r="E2568" s="21"/>
      <c r="F2568" s="21"/>
      <c r="G2568" s="21"/>
      <c r="H2568" s="21"/>
      <c r="I2568" s="21"/>
      <c r="J2568" s="21"/>
      <c r="K2568" s="21"/>
      <c r="L2568" s="21"/>
    </row>
    <row r="2569" spans="1:12">
      <c r="A2569" s="21"/>
      <c r="B2569" s="21"/>
      <c r="C2569" s="21"/>
      <c r="D2569" s="21"/>
      <c r="E2569" s="21"/>
      <c r="F2569" s="21"/>
      <c r="G2569" s="21"/>
      <c r="H2569" s="21"/>
      <c r="I2569" s="21"/>
      <c r="J2569" s="21"/>
      <c r="K2569" s="21"/>
      <c r="L2569" s="21"/>
    </row>
    <row r="2570" spans="1:12">
      <c r="A2570" s="21"/>
      <c r="B2570" s="21"/>
      <c r="C2570" s="21"/>
      <c r="D2570" s="21"/>
      <c r="E2570" s="21"/>
      <c r="F2570" s="21"/>
      <c r="G2570" s="21"/>
      <c r="H2570" s="21"/>
      <c r="I2570" s="21"/>
      <c r="J2570" s="21"/>
      <c r="K2570" s="21"/>
      <c r="L2570" s="21"/>
    </row>
    <row r="2571" spans="1:12">
      <c r="A2571" s="21"/>
      <c r="B2571" s="21"/>
      <c r="C2571" s="21"/>
      <c r="D2571" s="21"/>
      <c r="E2571" s="21"/>
      <c r="F2571" s="21"/>
      <c r="G2571" s="21"/>
      <c r="H2571" s="21"/>
      <c r="I2571" s="21"/>
      <c r="J2571" s="21"/>
      <c r="K2571" s="21"/>
      <c r="L2571" s="21"/>
    </row>
    <row r="2572" spans="1:12">
      <c r="A2572" s="21"/>
      <c r="B2572" s="21"/>
      <c r="C2572" s="21"/>
      <c r="D2572" s="21"/>
      <c r="E2572" s="21"/>
      <c r="F2572" s="21"/>
      <c r="G2572" s="21"/>
      <c r="H2572" s="21"/>
      <c r="I2572" s="21"/>
      <c r="J2572" s="21"/>
      <c r="K2572" s="21"/>
      <c r="L2572" s="21"/>
    </row>
    <row r="2573" spans="1:12">
      <c r="A2573" s="21"/>
      <c r="B2573" s="21"/>
      <c r="C2573" s="21"/>
      <c r="D2573" s="21"/>
      <c r="E2573" s="21"/>
      <c r="F2573" s="21"/>
      <c r="G2573" s="21"/>
      <c r="H2573" s="21"/>
      <c r="I2573" s="21"/>
      <c r="J2573" s="21"/>
      <c r="K2573" s="21"/>
      <c r="L2573" s="21"/>
    </row>
    <row r="2574" spans="1:12">
      <c r="A2574" s="21"/>
      <c r="B2574" s="21"/>
      <c r="C2574" s="21"/>
      <c r="D2574" s="21"/>
      <c r="E2574" s="21"/>
      <c r="F2574" s="21"/>
      <c r="G2574" s="21"/>
      <c r="H2574" s="21"/>
      <c r="I2574" s="21"/>
      <c r="J2574" s="21"/>
      <c r="K2574" s="21"/>
      <c r="L2574" s="21"/>
    </row>
    <row r="2575" spans="1:12">
      <c r="A2575" s="21"/>
      <c r="B2575" s="21"/>
      <c r="C2575" s="21"/>
      <c r="D2575" s="21"/>
      <c r="E2575" s="21"/>
      <c r="F2575" s="21"/>
      <c r="G2575" s="21"/>
      <c r="H2575" s="21"/>
      <c r="I2575" s="21"/>
      <c r="J2575" s="21"/>
      <c r="K2575" s="21"/>
      <c r="L2575" s="21"/>
    </row>
    <row r="2576" spans="1:12">
      <c r="A2576" s="21"/>
      <c r="B2576" s="21"/>
      <c r="C2576" s="21"/>
      <c r="D2576" s="21"/>
      <c r="E2576" s="21"/>
      <c r="F2576" s="21"/>
      <c r="G2576" s="21"/>
      <c r="H2576" s="21"/>
      <c r="I2576" s="21"/>
      <c r="J2576" s="21"/>
      <c r="K2576" s="21"/>
      <c r="L2576" s="21"/>
    </row>
    <row r="2577" spans="1:12">
      <c r="A2577" s="21"/>
      <c r="B2577" s="21"/>
      <c r="C2577" s="21"/>
      <c r="D2577" s="21"/>
      <c r="E2577" s="21"/>
      <c r="F2577" s="21"/>
      <c r="G2577" s="21"/>
      <c r="H2577" s="21"/>
      <c r="I2577" s="21"/>
      <c r="J2577" s="21"/>
      <c r="K2577" s="21"/>
      <c r="L2577" s="21"/>
    </row>
    <row r="2578" spans="1:12">
      <c r="A2578" s="21"/>
      <c r="B2578" s="21"/>
      <c r="C2578" s="21"/>
      <c r="D2578" s="21"/>
      <c r="E2578" s="21"/>
      <c r="F2578" s="21"/>
      <c r="G2578" s="21"/>
      <c r="H2578" s="21"/>
      <c r="I2578" s="21"/>
      <c r="J2578" s="21"/>
      <c r="K2578" s="21"/>
      <c r="L2578" s="21"/>
    </row>
    <row r="2579" spans="1:12">
      <c r="A2579" s="21"/>
      <c r="B2579" s="21"/>
      <c r="C2579" s="21"/>
      <c r="D2579" s="21"/>
      <c r="E2579" s="21"/>
      <c r="F2579" s="21"/>
      <c r="G2579" s="21"/>
      <c r="H2579" s="21"/>
      <c r="I2579" s="21"/>
      <c r="J2579" s="21"/>
      <c r="K2579" s="21"/>
      <c r="L2579" s="21"/>
    </row>
    <row r="2580" spans="1:12">
      <c r="A2580" s="21"/>
      <c r="B2580" s="21"/>
      <c r="C2580" s="21"/>
      <c r="D2580" s="21"/>
      <c r="E2580" s="21"/>
      <c r="F2580" s="21"/>
      <c r="G2580" s="21"/>
      <c r="H2580" s="21"/>
      <c r="I2580" s="21"/>
      <c r="J2580" s="21"/>
      <c r="K2580" s="21"/>
      <c r="L2580" s="21"/>
    </row>
    <row r="2581" spans="1:12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  <c r="L2581" s="21"/>
    </row>
    <row r="2582" spans="1:12">
      <c r="A2582" s="21"/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  <c r="L2582" s="21"/>
    </row>
    <row r="2583" spans="1:12">
      <c r="A2583" s="21"/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  <c r="L2583" s="21"/>
    </row>
    <row r="2584" spans="1:12">
      <c r="A2584" s="21"/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  <c r="L2584" s="21"/>
    </row>
    <row r="2585" spans="1:12">
      <c r="A2585" s="21"/>
      <c r="B2585" s="21"/>
      <c r="C2585" s="21"/>
      <c r="D2585" s="21"/>
      <c r="E2585" s="21"/>
      <c r="F2585" s="21"/>
      <c r="G2585" s="21"/>
      <c r="H2585" s="21"/>
      <c r="I2585" s="21"/>
      <c r="J2585" s="21"/>
      <c r="K2585" s="21"/>
      <c r="L2585" s="21"/>
    </row>
    <row r="2586" spans="1:12">
      <c r="A2586" s="21"/>
      <c r="B2586" s="21"/>
      <c r="C2586" s="21"/>
      <c r="D2586" s="21"/>
      <c r="E2586" s="21"/>
      <c r="F2586" s="21"/>
      <c r="G2586" s="21"/>
      <c r="H2586" s="21"/>
      <c r="I2586" s="21"/>
      <c r="J2586" s="21"/>
      <c r="K2586" s="21"/>
      <c r="L2586" s="21"/>
    </row>
    <row r="2587" spans="1:12">
      <c r="A2587" s="21"/>
      <c r="B2587" s="21"/>
      <c r="C2587" s="21"/>
      <c r="D2587" s="21"/>
      <c r="E2587" s="21"/>
      <c r="F2587" s="21"/>
      <c r="G2587" s="21"/>
      <c r="H2587" s="21"/>
      <c r="I2587" s="21"/>
      <c r="J2587" s="21"/>
      <c r="K2587" s="21"/>
      <c r="L2587" s="21"/>
    </row>
    <row r="2588" spans="1:12">
      <c r="A2588" s="21"/>
      <c r="B2588" s="21"/>
      <c r="C2588" s="21"/>
      <c r="D2588" s="21"/>
      <c r="E2588" s="21"/>
      <c r="F2588" s="21"/>
      <c r="G2588" s="21"/>
      <c r="H2588" s="21"/>
      <c r="I2588" s="21"/>
      <c r="J2588" s="21"/>
      <c r="K2588" s="21"/>
      <c r="L2588" s="21"/>
    </row>
    <row r="2589" spans="1:12">
      <c r="A2589" s="21"/>
      <c r="B2589" s="21"/>
      <c r="C2589" s="21"/>
      <c r="D2589" s="21"/>
      <c r="E2589" s="21"/>
      <c r="F2589" s="21"/>
      <c r="G2589" s="21"/>
      <c r="H2589" s="21"/>
      <c r="I2589" s="21"/>
      <c r="J2589" s="21"/>
      <c r="K2589" s="21"/>
      <c r="L2589" s="21"/>
    </row>
    <row r="2590" spans="1:12">
      <c r="A2590" s="21"/>
      <c r="B2590" s="21"/>
      <c r="C2590" s="21"/>
      <c r="D2590" s="21"/>
      <c r="E2590" s="21"/>
      <c r="F2590" s="21"/>
      <c r="G2590" s="21"/>
      <c r="H2590" s="21"/>
      <c r="I2590" s="21"/>
      <c r="J2590" s="21"/>
      <c r="K2590" s="21"/>
      <c r="L2590" s="21"/>
    </row>
    <row r="2591" spans="1:12">
      <c r="A2591" s="21"/>
      <c r="B2591" s="21"/>
      <c r="C2591" s="21"/>
      <c r="D2591" s="21"/>
      <c r="E2591" s="21"/>
      <c r="F2591" s="21"/>
      <c r="G2591" s="21"/>
      <c r="H2591" s="21"/>
      <c r="I2591" s="21"/>
      <c r="J2591" s="21"/>
      <c r="K2591" s="21"/>
      <c r="L2591" s="21"/>
    </row>
    <row r="2592" spans="1:12">
      <c r="A2592" s="21"/>
      <c r="B2592" s="21"/>
      <c r="C2592" s="21"/>
      <c r="D2592" s="21"/>
      <c r="E2592" s="21"/>
      <c r="F2592" s="21"/>
      <c r="G2592" s="21"/>
      <c r="H2592" s="21"/>
      <c r="I2592" s="21"/>
      <c r="J2592" s="21"/>
      <c r="K2592" s="21"/>
      <c r="L2592" s="21"/>
    </row>
    <row r="2593" spans="1:12">
      <c r="A2593" s="21"/>
      <c r="B2593" s="21"/>
      <c r="C2593" s="21"/>
      <c r="D2593" s="21"/>
      <c r="E2593" s="21"/>
      <c r="F2593" s="21"/>
      <c r="G2593" s="21"/>
      <c r="H2593" s="21"/>
      <c r="I2593" s="21"/>
      <c r="J2593" s="21"/>
      <c r="K2593" s="21"/>
      <c r="L2593" s="21"/>
    </row>
    <row r="2594" spans="1:12">
      <c r="A2594" s="21"/>
      <c r="B2594" s="21"/>
      <c r="C2594" s="21"/>
      <c r="D2594" s="21"/>
      <c r="E2594" s="21"/>
      <c r="F2594" s="21"/>
      <c r="G2594" s="21"/>
      <c r="H2594" s="21"/>
      <c r="I2594" s="21"/>
      <c r="J2594" s="21"/>
      <c r="K2594" s="21"/>
      <c r="L2594" s="21"/>
    </row>
    <row r="2595" spans="1:12">
      <c r="A2595" s="21"/>
      <c r="B2595" s="21"/>
      <c r="C2595" s="21"/>
      <c r="D2595" s="21"/>
      <c r="E2595" s="21"/>
      <c r="F2595" s="21"/>
      <c r="G2595" s="21"/>
      <c r="H2595" s="21"/>
      <c r="I2595" s="21"/>
      <c r="J2595" s="21"/>
      <c r="K2595" s="21"/>
      <c r="L2595" s="21"/>
    </row>
    <row r="2596" spans="1:12">
      <c r="A2596" s="21"/>
      <c r="B2596" s="21"/>
      <c r="C2596" s="21"/>
      <c r="D2596" s="21"/>
      <c r="E2596" s="21"/>
      <c r="F2596" s="21"/>
      <c r="G2596" s="21"/>
      <c r="H2596" s="21"/>
      <c r="I2596" s="21"/>
      <c r="J2596" s="21"/>
      <c r="K2596" s="21"/>
      <c r="L2596" s="21"/>
    </row>
    <row r="2597" spans="1:12">
      <c r="A2597" s="21"/>
      <c r="B2597" s="21"/>
      <c r="C2597" s="21"/>
      <c r="D2597" s="21"/>
      <c r="E2597" s="21"/>
      <c r="F2597" s="21"/>
      <c r="G2597" s="21"/>
      <c r="H2597" s="21"/>
      <c r="I2597" s="21"/>
      <c r="J2597" s="21"/>
      <c r="K2597" s="21"/>
      <c r="L2597" s="21"/>
    </row>
    <row r="2598" spans="1:12">
      <c r="A2598" s="21"/>
      <c r="B2598" s="21"/>
      <c r="C2598" s="21"/>
      <c r="D2598" s="21"/>
      <c r="E2598" s="21"/>
      <c r="F2598" s="21"/>
      <c r="G2598" s="21"/>
      <c r="H2598" s="21"/>
      <c r="I2598" s="21"/>
      <c r="J2598" s="21"/>
      <c r="K2598" s="21"/>
      <c r="L2598" s="21"/>
    </row>
    <row r="2599" spans="1:12">
      <c r="A2599" s="21"/>
      <c r="B2599" s="21"/>
      <c r="C2599" s="21"/>
      <c r="D2599" s="21"/>
      <c r="E2599" s="21"/>
      <c r="F2599" s="21"/>
      <c r="G2599" s="21"/>
      <c r="H2599" s="21"/>
      <c r="I2599" s="21"/>
      <c r="J2599" s="21"/>
      <c r="K2599" s="21"/>
      <c r="L2599" s="21"/>
    </row>
    <row r="2600" spans="1:12">
      <c r="A2600" s="21"/>
      <c r="B2600" s="21"/>
      <c r="C2600" s="21"/>
      <c r="D2600" s="21"/>
      <c r="E2600" s="21"/>
      <c r="F2600" s="21"/>
      <c r="G2600" s="21"/>
      <c r="H2600" s="21"/>
      <c r="I2600" s="21"/>
      <c r="J2600" s="21"/>
      <c r="K2600" s="21"/>
      <c r="L2600" s="21"/>
    </row>
    <row r="2601" spans="1:12">
      <c r="A2601" s="21"/>
      <c r="B2601" s="21"/>
      <c r="C2601" s="21"/>
      <c r="D2601" s="21"/>
      <c r="E2601" s="21"/>
      <c r="F2601" s="21"/>
      <c r="G2601" s="21"/>
      <c r="H2601" s="21"/>
      <c r="I2601" s="21"/>
      <c r="J2601" s="21"/>
      <c r="K2601" s="21"/>
      <c r="L2601" s="21"/>
    </row>
    <row r="2602" spans="1:12">
      <c r="A2602" s="21"/>
      <c r="B2602" s="21"/>
      <c r="C2602" s="21"/>
      <c r="D2602" s="21"/>
      <c r="E2602" s="21"/>
      <c r="F2602" s="21"/>
      <c r="G2602" s="21"/>
      <c r="H2602" s="21"/>
      <c r="I2602" s="21"/>
      <c r="J2602" s="21"/>
      <c r="K2602" s="21"/>
      <c r="L2602" s="21"/>
    </row>
    <row r="2603" spans="1:12">
      <c r="A2603" s="21"/>
      <c r="B2603" s="21"/>
      <c r="C2603" s="21"/>
      <c r="D2603" s="21"/>
      <c r="E2603" s="21"/>
      <c r="F2603" s="21"/>
      <c r="G2603" s="21"/>
      <c r="H2603" s="21"/>
      <c r="I2603" s="21"/>
      <c r="J2603" s="21"/>
      <c r="K2603" s="21"/>
      <c r="L2603" s="21"/>
    </row>
    <row r="2604" spans="1:12">
      <c r="A2604" s="21"/>
      <c r="B2604" s="21"/>
      <c r="C2604" s="21"/>
      <c r="D2604" s="21"/>
      <c r="E2604" s="21"/>
      <c r="F2604" s="21"/>
      <c r="G2604" s="21"/>
      <c r="H2604" s="21"/>
      <c r="I2604" s="21"/>
      <c r="J2604" s="21"/>
      <c r="K2604" s="21"/>
      <c r="L2604" s="21"/>
    </row>
    <row r="2605" spans="1:12">
      <c r="A2605" s="21"/>
      <c r="B2605" s="21"/>
      <c r="C2605" s="21"/>
      <c r="D2605" s="21"/>
      <c r="E2605" s="21"/>
      <c r="F2605" s="21"/>
      <c r="G2605" s="21"/>
      <c r="H2605" s="21"/>
      <c r="I2605" s="21"/>
      <c r="J2605" s="21"/>
      <c r="K2605" s="21"/>
      <c r="L2605" s="21"/>
    </row>
    <row r="2606" spans="1:12">
      <c r="A2606" s="21"/>
      <c r="B2606" s="21"/>
      <c r="C2606" s="21"/>
      <c r="D2606" s="21"/>
      <c r="E2606" s="21"/>
      <c r="F2606" s="21"/>
      <c r="G2606" s="21"/>
      <c r="H2606" s="21"/>
      <c r="I2606" s="21"/>
      <c r="J2606" s="21"/>
      <c r="K2606" s="21"/>
      <c r="L2606" s="21"/>
    </row>
    <row r="2607" spans="1:12">
      <c r="A2607" s="21"/>
      <c r="B2607" s="21"/>
      <c r="C2607" s="21"/>
      <c r="D2607" s="21"/>
      <c r="E2607" s="21"/>
      <c r="F2607" s="21"/>
      <c r="G2607" s="21"/>
      <c r="H2607" s="21"/>
      <c r="I2607" s="21"/>
      <c r="J2607" s="21"/>
      <c r="K2607" s="21"/>
      <c r="L2607" s="21"/>
    </row>
    <row r="2608" spans="1:12">
      <c r="A2608" s="21"/>
      <c r="B2608" s="21"/>
      <c r="C2608" s="21"/>
      <c r="D2608" s="21"/>
      <c r="E2608" s="21"/>
      <c r="F2608" s="21"/>
      <c r="G2608" s="21"/>
      <c r="H2608" s="21"/>
      <c r="I2608" s="21"/>
      <c r="J2608" s="21"/>
      <c r="K2608" s="21"/>
      <c r="L2608" s="21"/>
    </row>
    <row r="2609" spans="1:12">
      <c r="A2609" s="21"/>
      <c r="B2609" s="21"/>
      <c r="C2609" s="21"/>
      <c r="D2609" s="21"/>
      <c r="E2609" s="21"/>
      <c r="F2609" s="21"/>
      <c r="G2609" s="21"/>
      <c r="H2609" s="21"/>
      <c r="I2609" s="21"/>
      <c r="J2609" s="21"/>
      <c r="K2609" s="21"/>
      <c r="L2609" s="21"/>
    </row>
    <row r="2610" spans="1:12">
      <c r="A2610" s="21"/>
      <c r="B2610" s="21"/>
      <c r="C2610" s="21"/>
      <c r="D2610" s="21"/>
      <c r="E2610" s="21"/>
      <c r="F2610" s="21"/>
      <c r="G2610" s="21"/>
      <c r="H2610" s="21"/>
      <c r="I2610" s="21"/>
      <c r="J2610" s="21"/>
      <c r="K2610" s="21"/>
      <c r="L2610" s="21"/>
    </row>
    <row r="2611" spans="1:12">
      <c r="A2611" s="21"/>
      <c r="B2611" s="21"/>
      <c r="C2611" s="21"/>
      <c r="D2611" s="21"/>
      <c r="E2611" s="21"/>
      <c r="F2611" s="21"/>
      <c r="G2611" s="21"/>
      <c r="H2611" s="21"/>
      <c r="I2611" s="21"/>
      <c r="J2611" s="21"/>
      <c r="K2611" s="21"/>
      <c r="L2611" s="21"/>
    </row>
    <row r="2612" spans="1:12">
      <c r="A2612" s="21"/>
      <c r="B2612" s="21"/>
      <c r="C2612" s="21"/>
      <c r="D2612" s="21"/>
      <c r="E2612" s="21"/>
      <c r="F2612" s="21"/>
      <c r="G2612" s="21"/>
      <c r="H2612" s="21"/>
      <c r="I2612" s="21"/>
      <c r="J2612" s="21"/>
      <c r="K2612" s="21"/>
      <c r="L2612" s="21"/>
    </row>
    <row r="2613" spans="1:12">
      <c r="A2613" s="21"/>
      <c r="B2613" s="21"/>
      <c r="C2613" s="21"/>
      <c r="D2613" s="21"/>
      <c r="E2613" s="21"/>
      <c r="F2613" s="21"/>
      <c r="G2613" s="21"/>
      <c r="H2613" s="21"/>
      <c r="I2613" s="21"/>
      <c r="J2613" s="21"/>
      <c r="K2613" s="21"/>
      <c r="L2613" s="21"/>
    </row>
    <row r="2614" spans="1:12">
      <c r="A2614" s="21"/>
      <c r="B2614" s="21"/>
      <c r="C2614" s="21"/>
      <c r="D2614" s="21"/>
      <c r="E2614" s="21"/>
      <c r="F2614" s="21"/>
      <c r="G2614" s="21"/>
      <c r="H2614" s="21"/>
      <c r="I2614" s="21"/>
      <c r="J2614" s="21"/>
      <c r="K2614" s="21"/>
      <c r="L2614" s="21"/>
    </row>
    <row r="2615" spans="1:12">
      <c r="A2615" s="21"/>
      <c r="B2615" s="21"/>
      <c r="C2615" s="21"/>
      <c r="D2615" s="21"/>
      <c r="E2615" s="21"/>
      <c r="F2615" s="21"/>
      <c r="G2615" s="21"/>
      <c r="H2615" s="21"/>
      <c r="I2615" s="21"/>
      <c r="J2615" s="21"/>
      <c r="K2615" s="21"/>
      <c r="L2615" s="21"/>
    </row>
    <row r="2616" spans="1:12">
      <c r="A2616" s="21"/>
      <c r="B2616" s="21"/>
      <c r="C2616" s="21"/>
      <c r="D2616" s="21"/>
      <c r="E2616" s="21"/>
      <c r="F2616" s="21"/>
      <c r="G2616" s="21"/>
      <c r="H2616" s="21"/>
      <c r="I2616" s="21"/>
      <c r="J2616" s="21"/>
      <c r="K2616" s="21"/>
      <c r="L2616" s="21"/>
    </row>
    <row r="2617" spans="1:12">
      <c r="A2617" s="21"/>
      <c r="B2617" s="21"/>
      <c r="C2617" s="21"/>
      <c r="D2617" s="21"/>
      <c r="E2617" s="21"/>
      <c r="F2617" s="21"/>
      <c r="G2617" s="21"/>
      <c r="H2617" s="21"/>
      <c r="I2617" s="21"/>
      <c r="J2617" s="21"/>
      <c r="K2617" s="21"/>
      <c r="L2617" s="21"/>
    </row>
    <row r="2618" spans="1:12">
      <c r="A2618" s="21"/>
      <c r="B2618" s="21"/>
      <c r="C2618" s="21"/>
      <c r="D2618" s="21"/>
      <c r="E2618" s="21"/>
      <c r="F2618" s="21"/>
      <c r="G2618" s="21"/>
      <c r="H2618" s="21"/>
      <c r="I2618" s="21"/>
      <c r="J2618" s="21"/>
      <c r="K2618" s="21"/>
      <c r="L2618" s="21"/>
    </row>
    <row r="2619" spans="1:12">
      <c r="A2619" s="21"/>
      <c r="B2619" s="21"/>
      <c r="C2619" s="21"/>
      <c r="D2619" s="21"/>
      <c r="E2619" s="21"/>
      <c r="F2619" s="21"/>
      <c r="G2619" s="21"/>
      <c r="H2619" s="21"/>
      <c r="I2619" s="21"/>
      <c r="J2619" s="21"/>
      <c r="K2619" s="21"/>
      <c r="L2619" s="21"/>
    </row>
    <row r="2620" spans="1:12">
      <c r="A2620" s="21"/>
      <c r="B2620" s="21"/>
      <c r="C2620" s="21"/>
      <c r="D2620" s="21"/>
      <c r="E2620" s="21"/>
      <c r="F2620" s="21"/>
      <c r="G2620" s="21"/>
      <c r="H2620" s="21"/>
      <c r="I2620" s="21"/>
      <c r="J2620" s="21"/>
      <c r="K2620" s="21"/>
      <c r="L2620" s="21"/>
    </row>
    <row r="2621" spans="1:12">
      <c r="A2621" s="21"/>
      <c r="B2621" s="21"/>
      <c r="C2621" s="21"/>
      <c r="D2621" s="21"/>
      <c r="E2621" s="21"/>
      <c r="F2621" s="21"/>
      <c r="G2621" s="21"/>
      <c r="H2621" s="21"/>
      <c r="I2621" s="21"/>
      <c r="J2621" s="21"/>
      <c r="K2621" s="21"/>
      <c r="L2621" s="21"/>
    </row>
    <row r="2622" spans="1:12">
      <c r="A2622" s="21"/>
      <c r="B2622" s="21"/>
      <c r="C2622" s="21"/>
      <c r="D2622" s="21"/>
      <c r="E2622" s="21"/>
      <c r="F2622" s="21"/>
      <c r="G2622" s="21"/>
      <c r="H2622" s="21"/>
      <c r="I2622" s="21"/>
      <c r="J2622" s="21"/>
      <c r="K2622" s="21"/>
      <c r="L2622" s="21"/>
    </row>
    <row r="2623" spans="1:12">
      <c r="A2623" s="21"/>
      <c r="B2623" s="21"/>
      <c r="C2623" s="21"/>
      <c r="D2623" s="21"/>
      <c r="E2623" s="21"/>
      <c r="F2623" s="21"/>
      <c r="G2623" s="21"/>
      <c r="H2623" s="21"/>
      <c r="I2623" s="21"/>
      <c r="J2623" s="21"/>
      <c r="K2623" s="21"/>
      <c r="L2623" s="21"/>
    </row>
    <row r="2624" spans="1:12">
      <c r="A2624" s="21"/>
      <c r="B2624" s="21"/>
      <c r="C2624" s="21"/>
      <c r="D2624" s="21"/>
      <c r="E2624" s="21"/>
      <c r="F2624" s="21"/>
      <c r="G2624" s="21"/>
      <c r="H2624" s="21"/>
      <c r="I2624" s="21"/>
      <c r="J2624" s="21"/>
      <c r="K2624" s="21"/>
      <c r="L2624" s="21"/>
    </row>
    <row r="2625" spans="1:12">
      <c r="A2625" s="21"/>
      <c r="B2625" s="21"/>
      <c r="C2625" s="21"/>
      <c r="D2625" s="21"/>
      <c r="E2625" s="21"/>
      <c r="F2625" s="21"/>
      <c r="G2625" s="21"/>
      <c r="H2625" s="21"/>
      <c r="I2625" s="21"/>
      <c r="J2625" s="21"/>
      <c r="K2625" s="21"/>
      <c r="L2625" s="21"/>
    </row>
    <row r="2626" spans="1:12">
      <c r="A2626" s="21"/>
      <c r="B2626" s="21"/>
      <c r="C2626" s="21"/>
      <c r="D2626" s="21"/>
      <c r="E2626" s="21"/>
      <c r="F2626" s="21"/>
      <c r="G2626" s="21"/>
      <c r="H2626" s="21"/>
      <c r="I2626" s="21"/>
      <c r="J2626" s="21"/>
      <c r="K2626" s="21"/>
      <c r="L2626" s="21"/>
    </row>
    <row r="2627" spans="1:12">
      <c r="A2627" s="21"/>
      <c r="B2627" s="21"/>
      <c r="C2627" s="21"/>
      <c r="D2627" s="21"/>
      <c r="E2627" s="21"/>
      <c r="F2627" s="21"/>
      <c r="G2627" s="21"/>
      <c r="H2627" s="21"/>
      <c r="I2627" s="21"/>
      <c r="J2627" s="21"/>
      <c r="K2627" s="21"/>
      <c r="L2627" s="21"/>
    </row>
    <row r="2628" spans="1:12">
      <c r="A2628" s="21"/>
      <c r="B2628" s="21"/>
      <c r="C2628" s="21"/>
      <c r="D2628" s="21"/>
      <c r="E2628" s="21"/>
      <c r="F2628" s="21"/>
      <c r="G2628" s="21"/>
      <c r="H2628" s="21"/>
      <c r="I2628" s="21"/>
      <c r="J2628" s="21"/>
      <c r="K2628" s="21"/>
      <c r="L2628" s="21"/>
    </row>
    <row r="2629" spans="1:12">
      <c r="A2629" s="21"/>
      <c r="B2629" s="21"/>
      <c r="C2629" s="21"/>
      <c r="D2629" s="21"/>
      <c r="E2629" s="21"/>
      <c r="F2629" s="21"/>
      <c r="G2629" s="21"/>
      <c r="H2629" s="21"/>
      <c r="I2629" s="21"/>
      <c r="J2629" s="21"/>
      <c r="K2629" s="21"/>
      <c r="L2629" s="21"/>
    </row>
    <row r="2630" spans="1:12">
      <c r="A2630" s="21"/>
      <c r="B2630" s="21"/>
      <c r="C2630" s="21"/>
      <c r="D2630" s="21"/>
      <c r="E2630" s="21"/>
      <c r="F2630" s="21"/>
      <c r="G2630" s="21"/>
      <c r="H2630" s="21"/>
      <c r="I2630" s="21"/>
      <c r="J2630" s="21"/>
      <c r="K2630" s="21"/>
      <c r="L2630" s="21"/>
    </row>
    <row r="2631" spans="1:12">
      <c r="A2631" s="21"/>
      <c r="B2631" s="21"/>
      <c r="C2631" s="21"/>
      <c r="D2631" s="21"/>
      <c r="E2631" s="21"/>
      <c r="F2631" s="21"/>
      <c r="G2631" s="21"/>
      <c r="H2631" s="21"/>
      <c r="I2631" s="21"/>
      <c r="J2631" s="21"/>
      <c r="K2631" s="21"/>
      <c r="L2631" s="21"/>
    </row>
    <row r="2632" spans="1:12">
      <c r="A2632" s="21"/>
      <c r="B2632" s="21"/>
      <c r="C2632" s="21"/>
      <c r="D2632" s="21"/>
      <c r="E2632" s="21"/>
      <c r="F2632" s="21"/>
      <c r="G2632" s="21"/>
      <c r="H2632" s="21"/>
      <c r="I2632" s="21"/>
      <c r="J2632" s="21"/>
      <c r="K2632" s="21"/>
      <c r="L2632" s="21"/>
    </row>
    <row r="2633" spans="1:12">
      <c r="A2633" s="21"/>
      <c r="B2633" s="21"/>
      <c r="C2633" s="21"/>
      <c r="D2633" s="21"/>
      <c r="E2633" s="21"/>
      <c r="F2633" s="21"/>
      <c r="G2633" s="21"/>
      <c r="H2633" s="21"/>
      <c r="I2633" s="21"/>
      <c r="J2633" s="21"/>
      <c r="K2633" s="21"/>
      <c r="L2633" s="21"/>
    </row>
    <row r="2634" spans="1:12">
      <c r="A2634" s="21"/>
      <c r="B2634" s="21"/>
      <c r="C2634" s="21"/>
      <c r="D2634" s="21"/>
      <c r="E2634" s="21"/>
      <c r="F2634" s="21"/>
      <c r="G2634" s="21"/>
      <c r="H2634" s="21"/>
      <c r="I2634" s="21"/>
      <c r="J2634" s="21"/>
      <c r="K2634" s="21"/>
      <c r="L2634" s="21"/>
    </row>
    <row r="2635" spans="1:12">
      <c r="A2635" s="21"/>
      <c r="B2635" s="21"/>
      <c r="C2635" s="21"/>
      <c r="D2635" s="21"/>
      <c r="E2635" s="21"/>
      <c r="F2635" s="21"/>
      <c r="G2635" s="21"/>
      <c r="H2635" s="21"/>
      <c r="I2635" s="21"/>
      <c r="J2635" s="21"/>
      <c r="K2635" s="21"/>
      <c r="L2635" s="21"/>
    </row>
    <row r="2636" spans="1:12">
      <c r="A2636" s="21"/>
      <c r="B2636" s="21"/>
      <c r="C2636" s="21"/>
      <c r="D2636" s="21"/>
      <c r="E2636" s="21"/>
      <c r="F2636" s="21"/>
      <c r="G2636" s="21"/>
      <c r="H2636" s="21"/>
      <c r="I2636" s="21"/>
      <c r="J2636" s="21"/>
      <c r="K2636" s="21"/>
      <c r="L2636" s="21"/>
    </row>
    <row r="2637" spans="1:12">
      <c r="A2637" s="21"/>
      <c r="B2637" s="21"/>
      <c r="C2637" s="21"/>
      <c r="D2637" s="21"/>
      <c r="E2637" s="21"/>
      <c r="F2637" s="21"/>
      <c r="G2637" s="21"/>
      <c r="H2637" s="21"/>
      <c r="I2637" s="21"/>
      <c r="J2637" s="21"/>
      <c r="K2637" s="21"/>
      <c r="L2637" s="21"/>
    </row>
    <row r="2638" spans="1:12">
      <c r="A2638" s="21"/>
      <c r="B2638" s="21"/>
      <c r="C2638" s="21"/>
      <c r="D2638" s="21"/>
      <c r="E2638" s="21"/>
      <c r="F2638" s="21"/>
      <c r="G2638" s="21"/>
      <c r="H2638" s="21"/>
      <c r="I2638" s="21"/>
      <c r="J2638" s="21"/>
      <c r="K2638" s="21"/>
      <c r="L2638" s="21"/>
    </row>
    <row r="2639" spans="1:12">
      <c r="A2639" s="21"/>
      <c r="B2639" s="21"/>
      <c r="C2639" s="21"/>
      <c r="D2639" s="21"/>
      <c r="E2639" s="21"/>
      <c r="F2639" s="21"/>
      <c r="G2639" s="21"/>
      <c r="H2639" s="21"/>
      <c r="I2639" s="21"/>
      <c r="J2639" s="21"/>
      <c r="K2639" s="21"/>
      <c r="L2639" s="21"/>
    </row>
    <row r="2640" spans="1:12">
      <c r="A2640" s="21"/>
      <c r="B2640" s="21"/>
      <c r="C2640" s="21"/>
      <c r="D2640" s="21"/>
      <c r="E2640" s="21"/>
      <c r="F2640" s="21"/>
      <c r="G2640" s="21"/>
      <c r="H2640" s="21"/>
      <c r="I2640" s="21"/>
      <c r="J2640" s="21"/>
      <c r="K2640" s="21"/>
      <c r="L2640" s="21"/>
    </row>
    <row r="2641" spans="1:12">
      <c r="A2641" s="21"/>
      <c r="B2641" s="21"/>
      <c r="C2641" s="21"/>
      <c r="D2641" s="21"/>
      <c r="E2641" s="21"/>
      <c r="F2641" s="21"/>
      <c r="G2641" s="21"/>
      <c r="H2641" s="21"/>
      <c r="I2641" s="21"/>
      <c r="J2641" s="21"/>
      <c r="K2641" s="21"/>
      <c r="L2641" s="21"/>
    </row>
    <row r="2642" spans="1:12">
      <c r="A2642" s="21"/>
      <c r="B2642" s="21"/>
      <c r="C2642" s="21"/>
      <c r="D2642" s="21"/>
      <c r="E2642" s="21"/>
      <c r="F2642" s="21"/>
      <c r="G2642" s="21"/>
      <c r="H2642" s="21"/>
      <c r="I2642" s="21"/>
      <c r="J2642" s="21"/>
      <c r="K2642" s="21"/>
      <c r="L2642" s="21"/>
    </row>
    <row r="2643" spans="1:12">
      <c r="A2643" s="21"/>
      <c r="B2643" s="21"/>
      <c r="C2643" s="21"/>
      <c r="D2643" s="21"/>
      <c r="E2643" s="21"/>
      <c r="F2643" s="21"/>
      <c r="G2643" s="21"/>
      <c r="H2643" s="21"/>
      <c r="I2643" s="21"/>
      <c r="J2643" s="21"/>
      <c r="K2643" s="21"/>
      <c r="L2643" s="21"/>
    </row>
    <row r="2644" spans="1:12">
      <c r="A2644" s="21"/>
      <c r="B2644" s="21"/>
      <c r="C2644" s="21"/>
      <c r="D2644" s="21"/>
      <c r="E2644" s="21"/>
      <c r="F2644" s="21"/>
      <c r="G2644" s="21"/>
      <c r="H2644" s="21"/>
      <c r="I2644" s="21"/>
      <c r="J2644" s="21"/>
      <c r="K2644" s="21"/>
      <c r="L2644" s="21"/>
    </row>
    <row r="2645" spans="1:12">
      <c r="A2645" s="21"/>
      <c r="B2645" s="21"/>
      <c r="C2645" s="21"/>
      <c r="D2645" s="21"/>
      <c r="E2645" s="21"/>
      <c r="F2645" s="21"/>
      <c r="G2645" s="21"/>
      <c r="H2645" s="21"/>
      <c r="I2645" s="21"/>
      <c r="J2645" s="21"/>
      <c r="K2645" s="21"/>
      <c r="L2645" s="21"/>
    </row>
    <row r="2646" spans="1:12">
      <c r="A2646" s="21"/>
      <c r="B2646" s="21"/>
      <c r="C2646" s="21"/>
      <c r="D2646" s="21"/>
      <c r="E2646" s="21"/>
      <c r="F2646" s="21"/>
      <c r="G2646" s="21"/>
      <c r="H2646" s="21"/>
      <c r="I2646" s="21"/>
      <c r="J2646" s="21"/>
      <c r="K2646" s="21"/>
      <c r="L2646" s="21"/>
    </row>
    <row r="2647" spans="1:12">
      <c r="A2647" s="21"/>
      <c r="B2647" s="21"/>
      <c r="C2647" s="21"/>
      <c r="D2647" s="21"/>
      <c r="E2647" s="21"/>
      <c r="F2647" s="21"/>
      <c r="G2647" s="21"/>
      <c r="H2647" s="21"/>
      <c r="I2647" s="21"/>
      <c r="J2647" s="21"/>
      <c r="K2647" s="21"/>
      <c r="L2647" s="21"/>
    </row>
    <row r="2648" spans="1:12">
      <c r="A2648" s="21"/>
      <c r="B2648" s="21"/>
      <c r="C2648" s="21"/>
      <c r="D2648" s="21"/>
      <c r="E2648" s="21"/>
      <c r="F2648" s="21"/>
      <c r="G2648" s="21"/>
      <c r="H2648" s="21"/>
      <c r="I2648" s="21"/>
      <c r="J2648" s="21"/>
      <c r="K2648" s="21"/>
      <c r="L2648" s="21"/>
    </row>
    <row r="2649" spans="1:12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  <c r="L2649" s="21"/>
    </row>
    <row r="2650" spans="1:12">
      <c r="A2650" s="21"/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  <c r="L2650" s="21"/>
    </row>
    <row r="2651" spans="1:12">
      <c r="A2651" s="21"/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  <c r="L2651" s="21"/>
    </row>
    <row r="2652" spans="1:12">
      <c r="A2652" s="21"/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  <c r="L2652" s="21"/>
    </row>
    <row r="2653" spans="1:12">
      <c r="A2653" s="21"/>
      <c r="B2653" s="21"/>
      <c r="C2653" s="21"/>
      <c r="D2653" s="21"/>
      <c r="E2653" s="21"/>
      <c r="F2653" s="21"/>
      <c r="G2653" s="21"/>
      <c r="H2653" s="21"/>
      <c r="I2653" s="21"/>
      <c r="J2653" s="21"/>
      <c r="K2653" s="21"/>
      <c r="L2653" s="21"/>
    </row>
    <row r="2654" spans="1:12">
      <c r="A2654" s="21"/>
      <c r="B2654" s="21"/>
      <c r="C2654" s="21"/>
      <c r="D2654" s="21"/>
      <c r="E2654" s="21"/>
      <c r="F2654" s="21"/>
      <c r="G2654" s="21"/>
      <c r="H2654" s="21"/>
      <c r="I2654" s="21"/>
      <c r="J2654" s="21"/>
      <c r="K2654" s="21"/>
      <c r="L2654" s="21"/>
    </row>
    <row r="2655" spans="1:12">
      <c r="A2655" s="21"/>
      <c r="B2655" s="21"/>
      <c r="C2655" s="21"/>
      <c r="D2655" s="21"/>
      <c r="E2655" s="21"/>
      <c r="F2655" s="21"/>
      <c r="G2655" s="21"/>
      <c r="H2655" s="21"/>
      <c r="I2655" s="21"/>
      <c r="J2655" s="21"/>
      <c r="K2655" s="21"/>
      <c r="L2655" s="21"/>
    </row>
    <row r="2656" spans="1:12">
      <c r="A2656" s="21"/>
      <c r="B2656" s="21"/>
      <c r="C2656" s="21"/>
      <c r="D2656" s="21"/>
      <c r="E2656" s="21"/>
      <c r="F2656" s="21"/>
      <c r="G2656" s="21"/>
      <c r="H2656" s="21"/>
      <c r="I2656" s="21"/>
      <c r="J2656" s="21"/>
      <c r="K2656" s="21"/>
      <c r="L2656" s="21"/>
    </row>
    <row r="2657" spans="1:12">
      <c r="A2657" s="21"/>
      <c r="B2657" s="21"/>
      <c r="C2657" s="21"/>
      <c r="D2657" s="21"/>
      <c r="E2657" s="21"/>
      <c r="F2657" s="21"/>
      <c r="G2657" s="21"/>
      <c r="H2657" s="21"/>
      <c r="I2657" s="21"/>
      <c r="J2657" s="21"/>
      <c r="K2657" s="21"/>
      <c r="L2657" s="21"/>
    </row>
    <row r="2658" spans="1:12">
      <c r="A2658" s="21"/>
      <c r="B2658" s="21"/>
      <c r="C2658" s="21"/>
      <c r="D2658" s="21"/>
      <c r="E2658" s="21"/>
      <c r="F2658" s="21"/>
      <c r="G2658" s="21"/>
      <c r="H2658" s="21"/>
      <c r="I2658" s="21"/>
      <c r="J2658" s="21"/>
      <c r="K2658" s="21"/>
      <c r="L2658" s="21"/>
    </row>
    <row r="2659" spans="1:12">
      <c r="A2659" s="21"/>
      <c r="B2659" s="21"/>
      <c r="C2659" s="21"/>
      <c r="D2659" s="21"/>
      <c r="E2659" s="21"/>
      <c r="F2659" s="21"/>
      <c r="G2659" s="21"/>
      <c r="H2659" s="21"/>
      <c r="I2659" s="21"/>
      <c r="J2659" s="21"/>
      <c r="K2659" s="21"/>
      <c r="L2659" s="21"/>
    </row>
    <row r="2660" spans="1:12">
      <c r="A2660" s="21"/>
      <c r="B2660" s="21"/>
      <c r="C2660" s="21"/>
      <c r="D2660" s="21"/>
      <c r="E2660" s="21"/>
      <c r="F2660" s="21"/>
      <c r="G2660" s="21"/>
      <c r="H2660" s="21"/>
      <c r="I2660" s="21"/>
      <c r="J2660" s="21"/>
      <c r="K2660" s="21"/>
      <c r="L2660" s="21"/>
    </row>
    <row r="2661" spans="1:12">
      <c r="A2661" s="21"/>
      <c r="B2661" s="21"/>
      <c r="C2661" s="21"/>
      <c r="D2661" s="21"/>
      <c r="E2661" s="21"/>
      <c r="F2661" s="21"/>
      <c r="G2661" s="21"/>
      <c r="H2661" s="21"/>
      <c r="I2661" s="21"/>
      <c r="J2661" s="21"/>
      <c r="K2661" s="21"/>
      <c r="L2661" s="21"/>
    </row>
    <row r="2662" spans="1:12">
      <c r="A2662" s="21"/>
      <c r="B2662" s="21"/>
      <c r="C2662" s="21"/>
      <c r="D2662" s="21"/>
      <c r="E2662" s="21"/>
      <c r="F2662" s="21"/>
      <c r="G2662" s="21"/>
      <c r="H2662" s="21"/>
      <c r="I2662" s="21"/>
      <c r="J2662" s="21"/>
      <c r="K2662" s="21"/>
      <c r="L2662" s="21"/>
    </row>
    <row r="2663" spans="1:12">
      <c r="A2663" s="21"/>
      <c r="B2663" s="21"/>
      <c r="C2663" s="21"/>
      <c r="D2663" s="21"/>
      <c r="E2663" s="21"/>
      <c r="F2663" s="21"/>
      <c r="G2663" s="21"/>
      <c r="H2663" s="21"/>
      <c r="I2663" s="21"/>
      <c r="J2663" s="21"/>
      <c r="K2663" s="21"/>
      <c r="L2663" s="21"/>
    </row>
    <row r="2664" spans="1:12">
      <c r="A2664" s="21"/>
      <c r="B2664" s="21"/>
      <c r="C2664" s="21"/>
      <c r="D2664" s="21"/>
      <c r="E2664" s="21"/>
      <c r="F2664" s="21"/>
      <c r="G2664" s="21"/>
      <c r="H2664" s="21"/>
      <c r="I2664" s="21"/>
      <c r="J2664" s="21"/>
      <c r="K2664" s="21"/>
      <c r="L2664" s="21"/>
    </row>
    <row r="2665" spans="1:12">
      <c r="A2665" s="21"/>
      <c r="B2665" s="21"/>
      <c r="C2665" s="21"/>
      <c r="D2665" s="21"/>
      <c r="E2665" s="21"/>
      <c r="F2665" s="21"/>
      <c r="G2665" s="21"/>
      <c r="H2665" s="21"/>
      <c r="I2665" s="21"/>
      <c r="J2665" s="21"/>
      <c r="K2665" s="21"/>
      <c r="L2665" s="21"/>
    </row>
    <row r="2666" spans="1:12">
      <c r="A2666" s="21"/>
      <c r="B2666" s="21"/>
      <c r="C2666" s="21"/>
      <c r="D2666" s="21"/>
      <c r="E2666" s="21"/>
      <c r="F2666" s="21"/>
      <c r="G2666" s="21"/>
      <c r="H2666" s="21"/>
      <c r="I2666" s="21"/>
      <c r="J2666" s="21"/>
      <c r="K2666" s="21"/>
      <c r="L2666" s="21"/>
    </row>
    <row r="2667" spans="1:12">
      <c r="A2667" s="21"/>
      <c r="B2667" s="21"/>
      <c r="C2667" s="21"/>
      <c r="D2667" s="21"/>
      <c r="E2667" s="21"/>
      <c r="F2667" s="21"/>
      <c r="G2667" s="21"/>
      <c r="H2667" s="21"/>
      <c r="I2667" s="21"/>
      <c r="J2667" s="21"/>
      <c r="K2667" s="21"/>
      <c r="L2667" s="21"/>
    </row>
    <row r="2668" spans="1:12">
      <c r="A2668" s="21"/>
      <c r="B2668" s="21"/>
      <c r="C2668" s="21"/>
      <c r="D2668" s="21"/>
      <c r="E2668" s="21"/>
      <c r="F2668" s="21"/>
      <c r="G2668" s="21"/>
      <c r="H2668" s="21"/>
      <c r="I2668" s="21"/>
      <c r="J2668" s="21"/>
      <c r="K2668" s="21"/>
      <c r="L2668" s="21"/>
    </row>
    <row r="2669" spans="1:12">
      <c r="A2669" s="21"/>
      <c r="B2669" s="21"/>
      <c r="C2669" s="21"/>
      <c r="D2669" s="21"/>
      <c r="E2669" s="21"/>
      <c r="F2669" s="21"/>
      <c r="G2669" s="21"/>
      <c r="H2669" s="21"/>
      <c r="I2669" s="21"/>
      <c r="J2669" s="21"/>
      <c r="K2669" s="21"/>
      <c r="L2669" s="21"/>
    </row>
    <row r="2670" spans="1:12">
      <c r="A2670" s="21"/>
      <c r="B2670" s="21"/>
      <c r="C2670" s="21"/>
      <c r="D2670" s="21"/>
      <c r="E2670" s="21"/>
      <c r="F2670" s="21"/>
      <c r="G2670" s="21"/>
      <c r="H2670" s="21"/>
      <c r="I2670" s="21"/>
      <c r="J2670" s="21"/>
      <c r="K2670" s="21"/>
      <c r="L2670" s="21"/>
    </row>
    <row r="2671" spans="1:12">
      <c r="A2671" s="21"/>
      <c r="B2671" s="21"/>
      <c r="C2671" s="21"/>
      <c r="D2671" s="21"/>
      <c r="E2671" s="21"/>
      <c r="F2671" s="21"/>
      <c r="G2671" s="21"/>
      <c r="H2671" s="21"/>
      <c r="I2671" s="21"/>
      <c r="J2671" s="21"/>
      <c r="K2671" s="21"/>
      <c r="L2671" s="21"/>
    </row>
    <row r="2672" spans="1:12">
      <c r="A2672" s="21"/>
      <c r="B2672" s="21"/>
      <c r="C2672" s="21"/>
      <c r="D2672" s="21"/>
      <c r="E2672" s="21"/>
      <c r="F2672" s="21"/>
      <c r="G2672" s="21"/>
      <c r="H2672" s="21"/>
      <c r="I2672" s="21"/>
      <c r="J2672" s="21"/>
      <c r="K2672" s="21"/>
      <c r="L2672" s="21"/>
    </row>
    <row r="2673" spans="1:12">
      <c r="A2673" s="21"/>
      <c r="B2673" s="21"/>
      <c r="C2673" s="21"/>
      <c r="D2673" s="21"/>
      <c r="E2673" s="21"/>
      <c r="F2673" s="21"/>
      <c r="G2673" s="21"/>
      <c r="H2673" s="21"/>
      <c r="I2673" s="21"/>
      <c r="J2673" s="21"/>
      <c r="K2673" s="21"/>
      <c r="L2673" s="21"/>
    </row>
    <row r="2674" spans="1:12">
      <c r="A2674" s="21"/>
      <c r="B2674" s="21"/>
      <c r="C2674" s="21"/>
      <c r="D2674" s="21"/>
      <c r="E2674" s="21"/>
      <c r="F2674" s="21"/>
      <c r="G2674" s="21"/>
      <c r="H2674" s="21"/>
      <c r="I2674" s="21"/>
      <c r="J2674" s="21"/>
      <c r="K2674" s="21"/>
      <c r="L2674" s="21"/>
    </row>
    <row r="2675" spans="1:12">
      <c r="A2675" s="21"/>
      <c r="B2675" s="21"/>
      <c r="C2675" s="21"/>
      <c r="D2675" s="21"/>
      <c r="E2675" s="21"/>
      <c r="F2675" s="21"/>
      <c r="G2675" s="21"/>
      <c r="H2675" s="21"/>
      <c r="I2675" s="21"/>
      <c r="J2675" s="21"/>
      <c r="K2675" s="21"/>
      <c r="L2675" s="21"/>
    </row>
    <row r="2676" spans="1:12">
      <c r="A2676" s="21"/>
      <c r="B2676" s="21"/>
      <c r="C2676" s="21"/>
      <c r="D2676" s="21"/>
      <c r="E2676" s="21"/>
      <c r="F2676" s="21"/>
      <c r="G2676" s="21"/>
      <c r="H2676" s="21"/>
      <c r="I2676" s="21"/>
      <c r="J2676" s="21"/>
      <c r="K2676" s="21"/>
      <c r="L2676" s="21"/>
    </row>
    <row r="2677" spans="1:12">
      <c r="A2677" s="21"/>
      <c r="B2677" s="21"/>
      <c r="C2677" s="21"/>
      <c r="D2677" s="21"/>
      <c r="E2677" s="21"/>
      <c r="F2677" s="21"/>
      <c r="G2677" s="21"/>
      <c r="H2677" s="21"/>
      <c r="I2677" s="21"/>
      <c r="J2677" s="21"/>
      <c r="K2677" s="21"/>
      <c r="L2677" s="21"/>
    </row>
    <row r="2678" spans="1:12">
      <c r="A2678" s="21"/>
      <c r="B2678" s="21"/>
      <c r="C2678" s="21"/>
      <c r="D2678" s="21"/>
      <c r="E2678" s="21"/>
      <c r="F2678" s="21"/>
      <c r="G2678" s="21"/>
      <c r="H2678" s="21"/>
      <c r="I2678" s="21"/>
      <c r="J2678" s="21"/>
      <c r="K2678" s="21"/>
      <c r="L2678" s="21"/>
    </row>
    <row r="2679" spans="1:12">
      <c r="A2679" s="21"/>
      <c r="B2679" s="21"/>
      <c r="C2679" s="21"/>
      <c r="D2679" s="21"/>
      <c r="E2679" s="21"/>
      <c r="F2679" s="21"/>
      <c r="G2679" s="21"/>
      <c r="H2679" s="21"/>
      <c r="I2679" s="21"/>
      <c r="J2679" s="21"/>
      <c r="K2679" s="21"/>
      <c r="L2679" s="21"/>
    </row>
    <row r="2680" spans="1:12">
      <c r="A2680" s="21"/>
      <c r="B2680" s="21"/>
      <c r="C2680" s="21"/>
      <c r="D2680" s="21"/>
      <c r="E2680" s="21"/>
      <c r="F2680" s="21"/>
      <c r="G2680" s="21"/>
      <c r="H2680" s="21"/>
      <c r="I2680" s="21"/>
      <c r="J2680" s="21"/>
      <c r="K2680" s="21"/>
      <c r="L2680" s="21"/>
    </row>
    <row r="2681" spans="1:12">
      <c r="A2681" s="21"/>
      <c r="B2681" s="21"/>
      <c r="C2681" s="21"/>
      <c r="D2681" s="21"/>
      <c r="E2681" s="21"/>
      <c r="F2681" s="21"/>
      <c r="G2681" s="21"/>
      <c r="H2681" s="21"/>
      <c r="I2681" s="21"/>
      <c r="J2681" s="21"/>
      <c r="K2681" s="21"/>
      <c r="L2681" s="21"/>
    </row>
    <row r="2682" spans="1:12">
      <c r="A2682" s="21"/>
      <c r="B2682" s="21"/>
      <c r="C2682" s="21"/>
      <c r="D2682" s="21"/>
      <c r="E2682" s="21"/>
      <c r="F2682" s="21"/>
      <c r="G2682" s="21"/>
      <c r="H2682" s="21"/>
      <c r="I2682" s="21"/>
      <c r="J2682" s="21"/>
      <c r="K2682" s="21"/>
      <c r="L2682" s="21"/>
    </row>
    <row r="2683" spans="1:12">
      <c r="A2683" s="21"/>
      <c r="B2683" s="21"/>
      <c r="C2683" s="21"/>
      <c r="D2683" s="21"/>
      <c r="E2683" s="21"/>
      <c r="F2683" s="21"/>
      <c r="G2683" s="21"/>
      <c r="H2683" s="21"/>
      <c r="I2683" s="21"/>
      <c r="J2683" s="21"/>
      <c r="K2683" s="21"/>
      <c r="L2683" s="21"/>
    </row>
    <row r="2684" spans="1:12">
      <c r="A2684" s="21"/>
      <c r="B2684" s="21"/>
      <c r="C2684" s="21"/>
      <c r="D2684" s="21"/>
      <c r="E2684" s="21"/>
      <c r="F2684" s="21"/>
      <c r="G2684" s="21"/>
      <c r="H2684" s="21"/>
      <c r="I2684" s="21"/>
      <c r="J2684" s="21"/>
      <c r="K2684" s="21"/>
      <c r="L2684" s="21"/>
    </row>
    <row r="2685" spans="1:12">
      <c r="A2685" s="21"/>
      <c r="B2685" s="21"/>
      <c r="C2685" s="21"/>
      <c r="D2685" s="21"/>
      <c r="E2685" s="21"/>
      <c r="F2685" s="21"/>
      <c r="G2685" s="21"/>
      <c r="H2685" s="21"/>
      <c r="I2685" s="21"/>
      <c r="J2685" s="21"/>
      <c r="K2685" s="21"/>
      <c r="L2685" s="21"/>
    </row>
    <row r="2686" spans="1:12">
      <c r="A2686" s="21"/>
      <c r="B2686" s="21"/>
      <c r="C2686" s="21"/>
      <c r="D2686" s="21"/>
      <c r="E2686" s="21"/>
      <c r="F2686" s="21"/>
      <c r="G2686" s="21"/>
      <c r="H2686" s="21"/>
      <c r="I2686" s="21"/>
      <c r="J2686" s="21"/>
      <c r="K2686" s="21"/>
      <c r="L2686" s="21"/>
    </row>
    <row r="2687" spans="1:12">
      <c r="A2687" s="21"/>
      <c r="B2687" s="21"/>
      <c r="C2687" s="21"/>
      <c r="D2687" s="21"/>
      <c r="E2687" s="21"/>
      <c r="F2687" s="21"/>
      <c r="G2687" s="21"/>
      <c r="H2687" s="21"/>
      <c r="I2687" s="21"/>
      <c r="J2687" s="21"/>
      <c r="K2687" s="21"/>
      <c r="L2687" s="21"/>
    </row>
    <row r="2688" spans="1:12">
      <c r="A2688" s="21"/>
      <c r="B2688" s="21"/>
      <c r="C2688" s="21"/>
      <c r="D2688" s="21"/>
      <c r="E2688" s="21"/>
      <c r="F2688" s="21"/>
      <c r="G2688" s="21"/>
      <c r="H2688" s="21"/>
      <c r="I2688" s="21"/>
      <c r="J2688" s="21"/>
      <c r="K2688" s="21"/>
      <c r="L2688" s="21"/>
    </row>
    <row r="2689" spans="1:12">
      <c r="A2689" s="21"/>
      <c r="B2689" s="21"/>
      <c r="C2689" s="21"/>
      <c r="D2689" s="21"/>
      <c r="E2689" s="21"/>
      <c r="F2689" s="21"/>
      <c r="G2689" s="21"/>
      <c r="H2689" s="21"/>
      <c r="I2689" s="21"/>
      <c r="J2689" s="21"/>
      <c r="K2689" s="21"/>
      <c r="L2689" s="21"/>
    </row>
    <row r="2690" spans="1:12">
      <c r="A2690" s="21"/>
      <c r="B2690" s="21"/>
      <c r="C2690" s="21"/>
      <c r="D2690" s="21"/>
      <c r="E2690" s="21"/>
      <c r="F2690" s="21"/>
      <c r="G2690" s="21"/>
      <c r="H2690" s="21"/>
      <c r="I2690" s="21"/>
      <c r="J2690" s="21"/>
      <c r="K2690" s="21"/>
      <c r="L2690" s="21"/>
    </row>
    <row r="2691" spans="1:12">
      <c r="A2691" s="21"/>
      <c r="B2691" s="21"/>
      <c r="C2691" s="21"/>
      <c r="D2691" s="21"/>
      <c r="E2691" s="21"/>
      <c r="F2691" s="21"/>
      <c r="G2691" s="21"/>
      <c r="H2691" s="21"/>
      <c r="I2691" s="21"/>
      <c r="J2691" s="21"/>
      <c r="K2691" s="21"/>
      <c r="L2691" s="21"/>
    </row>
    <row r="2692" spans="1:12">
      <c r="A2692" s="21"/>
      <c r="B2692" s="21"/>
      <c r="C2692" s="21"/>
      <c r="D2692" s="21"/>
      <c r="E2692" s="21"/>
      <c r="F2692" s="21"/>
      <c r="G2692" s="21"/>
      <c r="H2692" s="21"/>
      <c r="I2692" s="21"/>
      <c r="J2692" s="21"/>
      <c r="K2692" s="21"/>
      <c r="L2692" s="21"/>
    </row>
    <row r="2693" spans="1:12">
      <c r="A2693" s="21"/>
      <c r="B2693" s="21"/>
      <c r="C2693" s="21"/>
      <c r="D2693" s="21"/>
      <c r="E2693" s="21"/>
      <c r="F2693" s="21"/>
      <c r="G2693" s="21"/>
      <c r="H2693" s="21"/>
      <c r="I2693" s="21"/>
      <c r="J2693" s="21"/>
      <c r="K2693" s="21"/>
      <c r="L2693" s="21"/>
    </row>
    <row r="2694" spans="1:12">
      <c r="A2694" s="21"/>
      <c r="B2694" s="21"/>
      <c r="C2694" s="21"/>
      <c r="D2694" s="21"/>
      <c r="E2694" s="21"/>
      <c r="F2694" s="21"/>
      <c r="G2694" s="21"/>
      <c r="H2694" s="21"/>
      <c r="I2694" s="21"/>
      <c r="J2694" s="21"/>
      <c r="K2694" s="21"/>
      <c r="L2694" s="21"/>
    </row>
    <row r="2695" spans="1:12">
      <c r="A2695" s="21"/>
      <c r="B2695" s="21"/>
      <c r="C2695" s="21"/>
      <c r="D2695" s="21"/>
      <c r="E2695" s="21"/>
      <c r="F2695" s="21"/>
      <c r="G2695" s="21"/>
      <c r="H2695" s="21"/>
      <c r="I2695" s="21"/>
      <c r="J2695" s="21"/>
      <c r="K2695" s="21"/>
      <c r="L2695" s="21"/>
    </row>
    <row r="2696" spans="1:12">
      <c r="A2696" s="21"/>
      <c r="B2696" s="21"/>
      <c r="C2696" s="21"/>
      <c r="D2696" s="21"/>
      <c r="E2696" s="21"/>
      <c r="F2696" s="21"/>
      <c r="G2696" s="21"/>
      <c r="H2696" s="21"/>
      <c r="I2696" s="21"/>
      <c r="J2696" s="21"/>
      <c r="K2696" s="21"/>
      <c r="L2696" s="21"/>
    </row>
    <row r="2697" spans="1:12">
      <c r="A2697" s="21"/>
      <c r="B2697" s="21"/>
      <c r="C2697" s="21"/>
      <c r="D2697" s="21"/>
      <c r="E2697" s="21"/>
      <c r="F2697" s="21"/>
      <c r="G2697" s="21"/>
      <c r="H2697" s="21"/>
      <c r="I2697" s="21"/>
      <c r="J2697" s="21"/>
      <c r="K2697" s="21"/>
      <c r="L2697" s="21"/>
    </row>
    <row r="2698" spans="1:12">
      <c r="A2698" s="21"/>
      <c r="B2698" s="21"/>
      <c r="C2698" s="21"/>
      <c r="D2698" s="21"/>
      <c r="E2698" s="21"/>
      <c r="F2698" s="21"/>
      <c r="G2698" s="21"/>
      <c r="H2698" s="21"/>
      <c r="I2698" s="21"/>
      <c r="J2698" s="21"/>
      <c r="K2698" s="21"/>
      <c r="L2698" s="21"/>
    </row>
    <row r="2699" spans="1:12">
      <c r="A2699" s="21"/>
      <c r="B2699" s="21"/>
      <c r="C2699" s="21"/>
      <c r="D2699" s="21"/>
      <c r="E2699" s="21"/>
      <c r="F2699" s="21"/>
      <c r="G2699" s="21"/>
      <c r="H2699" s="21"/>
      <c r="I2699" s="21"/>
      <c r="J2699" s="21"/>
      <c r="K2699" s="21"/>
      <c r="L2699" s="21"/>
    </row>
    <row r="2700" spans="1:12">
      <c r="A2700" s="21"/>
      <c r="B2700" s="21"/>
      <c r="C2700" s="21"/>
      <c r="D2700" s="21"/>
      <c r="E2700" s="21"/>
      <c r="F2700" s="21"/>
      <c r="G2700" s="21"/>
      <c r="H2700" s="21"/>
      <c r="I2700" s="21"/>
      <c r="J2700" s="21"/>
      <c r="K2700" s="21"/>
      <c r="L2700" s="21"/>
    </row>
    <row r="2701" spans="1:12">
      <c r="A2701" s="21"/>
      <c r="B2701" s="21"/>
      <c r="C2701" s="21"/>
      <c r="D2701" s="21"/>
      <c r="E2701" s="21"/>
      <c r="F2701" s="21"/>
      <c r="G2701" s="21"/>
      <c r="H2701" s="21"/>
      <c r="I2701" s="21"/>
      <c r="J2701" s="21"/>
      <c r="K2701" s="21"/>
      <c r="L2701" s="21"/>
    </row>
    <row r="2702" spans="1:12">
      <c r="A2702" s="21"/>
      <c r="B2702" s="21"/>
      <c r="C2702" s="21"/>
      <c r="D2702" s="21"/>
      <c r="E2702" s="21"/>
      <c r="F2702" s="21"/>
      <c r="G2702" s="21"/>
      <c r="H2702" s="21"/>
      <c r="I2702" s="21"/>
      <c r="J2702" s="21"/>
      <c r="K2702" s="21"/>
      <c r="L2702" s="21"/>
    </row>
    <row r="2703" spans="1:12">
      <c r="A2703" s="21"/>
      <c r="B2703" s="21"/>
      <c r="C2703" s="21"/>
      <c r="D2703" s="21"/>
      <c r="E2703" s="21"/>
      <c r="F2703" s="21"/>
      <c r="G2703" s="21"/>
      <c r="H2703" s="21"/>
      <c r="I2703" s="21"/>
      <c r="J2703" s="21"/>
      <c r="K2703" s="21"/>
      <c r="L2703" s="21"/>
    </row>
    <row r="2704" spans="1:12">
      <c r="A2704" s="21"/>
      <c r="B2704" s="21"/>
      <c r="C2704" s="21"/>
      <c r="D2704" s="21"/>
      <c r="E2704" s="21"/>
      <c r="F2704" s="21"/>
      <c r="G2704" s="21"/>
      <c r="H2704" s="21"/>
      <c r="I2704" s="21"/>
      <c r="J2704" s="21"/>
      <c r="K2704" s="21"/>
      <c r="L2704" s="21"/>
    </row>
    <row r="2705" spans="1:12">
      <c r="A2705" s="21"/>
      <c r="B2705" s="21"/>
      <c r="C2705" s="21"/>
      <c r="D2705" s="21"/>
      <c r="E2705" s="21"/>
      <c r="F2705" s="21"/>
      <c r="G2705" s="21"/>
      <c r="H2705" s="21"/>
      <c r="I2705" s="21"/>
      <c r="J2705" s="21"/>
      <c r="K2705" s="21"/>
      <c r="L2705" s="21"/>
    </row>
    <row r="2706" spans="1:12">
      <c r="A2706" s="21"/>
      <c r="B2706" s="21"/>
      <c r="C2706" s="21"/>
      <c r="D2706" s="21"/>
      <c r="E2706" s="21"/>
      <c r="F2706" s="21"/>
      <c r="G2706" s="21"/>
      <c r="H2706" s="21"/>
      <c r="I2706" s="21"/>
      <c r="J2706" s="21"/>
      <c r="K2706" s="21"/>
      <c r="L2706" s="21"/>
    </row>
    <row r="2707" spans="1:12">
      <c r="A2707" s="21"/>
      <c r="B2707" s="21"/>
      <c r="C2707" s="21"/>
      <c r="D2707" s="21"/>
      <c r="E2707" s="21"/>
      <c r="F2707" s="21"/>
      <c r="G2707" s="21"/>
      <c r="H2707" s="21"/>
      <c r="I2707" s="21"/>
      <c r="J2707" s="21"/>
      <c r="K2707" s="21"/>
      <c r="L2707" s="21"/>
    </row>
    <row r="2708" spans="1:12">
      <c r="A2708" s="21"/>
      <c r="B2708" s="21"/>
      <c r="C2708" s="21"/>
      <c r="D2708" s="21"/>
      <c r="E2708" s="21"/>
      <c r="F2708" s="21"/>
      <c r="G2708" s="21"/>
      <c r="H2708" s="21"/>
      <c r="I2708" s="21"/>
      <c r="J2708" s="21"/>
      <c r="K2708" s="21"/>
      <c r="L2708" s="21"/>
    </row>
    <row r="2709" spans="1:12">
      <c r="A2709" s="21"/>
      <c r="B2709" s="21"/>
      <c r="C2709" s="21"/>
      <c r="D2709" s="21"/>
      <c r="E2709" s="21"/>
      <c r="F2709" s="21"/>
      <c r="G2709" s="21"/>
      <c r="H2709" s="21"/>
      <c r="I2709" s="21"/>
      <c r="J2709" s="21"/>
      <c r="K2709" s="21"/>
      <c r="L2709" s="21"/>
    </row>
    <row r="2710" spans="1:12">
      <c r="A2710" s="21"/>
      <c r="B2710" s="21"/>
      <c r="C2710" s="21"/>
      <c r="D2710" s="21"/>
      <c r="E2710" s="21"/>
      <c r="F2710" s="21"/>
      <c r="G2710" s="21"/>
      <c r="H2710" s="21"/>
      <c r="I2710" s="21"/>
      <c r="J2710" s="21"/>
      <c r="K2710" s="21"/>
      <c r="L2710" s="21"/>
    </row>
    <row r="2711" spans="1:12">
      <c r="A2711" s="21"/>
      <c r="B2711" s="21"/>
      <c r="C2711" s="21"/>
      <c r="D2711" s="21"/>
      <c r="E2711" s="21"/>
      <c r="F2711" s="21"/>
      <c r="G2711" s="21"/>
      <c r="H2711" s="21"/>
      <c r="I2711" s="21"/>
      <c r="J2711" s="21"/>
      <c r="K2711" s="21"/>
      <c r="L2711" s="21"/>
    </row>
    <row r="2712" spans="1:12">
      <c r="A2712" s="21"/>
      <c r="B2712" s="21"/>
      <c r="C2712" s="21"/>
      <c r="D2712" s="21"/>
      <c r="E2712" s="21"/>
      <c r="F2712" s="21"/>
      <c r="G2712" s="21"/>
      <c r="H2712" s="21"/>
      <c r="I2712" s="21"/>
      <c r="J2712" s="21"/>
      <c r="K2712" s="21"/>
      <c r="L2712" s="21"/>
    </row>
    <row r="2713" spans="1:12">
      <c r="A2713" s="21"/>
      <c r="B2713" s="21"/>
      <c r="C2713" s="21"/>
      <c r="D2713" s="21"/>
      <c r="E2713" s="21"/>
      <c r="F2713" s="21"/>
      <c r="G2713" s="21"/>
      <c r="H2713" s="21"/>
      <c r="I2713" s="21"/>
      <c r="J2713" s="21"/>
      <c r="K2713" s="21"/>
      <c r="L2713" s="21"/>
    </row>
    <row r="2714" spans="1:12">
      <c r="A2714" s="21"/>
      <c r="B2714" s="21"/>
      <c r="C2714" s="21"/>
      <c r="D2714" s="21"/>
      <c r="E2714" s="21"/>
      <c r="F2714" s="21"/>
      <c r="G2714" s="21"/>
      <c r="H2714" s="21"/>
      <c r="I2714" s="21"/>
      <c r="J2714" s="21"/>
      <c r="K2714" s="21"/>
      <c r="L2714" s="21"/>
    </row>
    <row r="2715" spans="1:12">
      <c r="A2715" s="21"/>
      <c r="B2715" s="21"/>
      <c r="C2715" s="21"/>
      <c r="D2715" s="21"/>
      <c r="E2715" s="21"/>
      <c r="F2715" s="21"/>
      <c r="G2715" s="21"/>
      <c r="H2715" s="21"/>
      <c r="I2715" s="21"/>
      <c r="J2715" s="21"/>
      <c r="K2715" s="21"/>
      <c r="L2715" s="21"/>
    </row>
    <row r="2716" spans="1:12">
      <c r="A2716" s="21"/>
      <c r="B2716" s="21"/>
      <c r="C2716" s="21"/>
      <c r="D2716" s="21"/>
      <c r="E2716" s="21"/>
      <c r="F2716" s="21"/>
      <c r="G2716" s="21"/>
      <c r="H2716" s="21"/>
      <c r="I2716" s="21"/>
      <c r="J2716" s="21"/>
      <c r="K2716" s="21"/>
      <c r="L2716" s="21"/>
    </row>
    <row r="2717" spans="1:12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  <c r="L2717" s="21"/>
    </row>
    <row r="2718" spans="1:12">
      <c r="A2718" s="21"/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  <c r="L2718" s="21"/>
    </row>
    <row r="2719" spans="1:12">
      <c r="A2719" s="21"/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  <c r="L2719" s="21"/>
    </row>
    <row r="2720" spans="1:12">
      <c r="A2720" s="21"/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  <c r="L2720" s="21"/>
    </row>
    <row r="2721" spans="1:12">
      <c r="A2721" s="21"/>
      <c r="B2721" s="21"/>
      <c r="C2721" s="21"/>
      <c r="D2721" s="21"/>
      <c r="E2721" s="21"/>
      <c r="F2721" s="21"/>
      <c r="G2721" s="21"/>
      <c r="H2721" s="21"/>
      <c r="I2721" s="21"/>
      <c r="J2721" s="21"/>
      <c r="K2721" s="21"/>
      <c r="L2721" s="21"/>
    </row>
    <row r="2722" spans="1:12">
      <c r="A2722" s="21"/>
      <c r="B2722" s="21"/>
      <c r="C2722" s="21"/>
      <c r="D2722" s="21"/>
      <c r="E2722" s="21"/>
      <c r="F2722" s="21"/>
      <c r="G2722" s="21"/>
      <c r="H2722" s="21"/>
      <c r="I2722" s="21"/>
      <c r="J2722" s="21"/>
      <c r="K2722" s="21"/>
      <c r="L2722" s="21"/>
    </row>
    <row r="2723" spans="1:12">
      <c r="A2723" s="21"/>
      <c r="B2723" s="21"/>
      <c r="C2723" s="21"/>
      <c r="D2723" s="21"/>
      <c r="E2723" s="21"/>
      <c r="F2723" s="21"/>
      <c r="G2723" s="21"/>
      <c r="H2723" s="21"/>
      <c r="I2723" s="21"/>
      <c r="J2723" s="21"/>
      <c r="K2723" s="21"/>
      <c r="L2723" s="21"/>
    </row>
    <row r="2724" spans="1:12">
      <c r="A2724" s="21"/>
      <c r="B2724" s="21"/>
      <c r="C2724" s="21"/>
      <c r="D2724" s="21"/>
      <c r="E2724" s="21"/>
      <c r="F2724" s="21"/>
      <c r="G2724" s="21"/>
      <c r="H2724" s="21"/>
      <c r="I2724" s="21"/>
      <c r="J2724" s="21"/>
      <c r="K2724" s="21"/>
      <c r="L2724" s="21"/>
    </row>
    <row r="2725" spans="1:12">
      <c r="A2725" s="21"/>
      <c r="B2725" s="21"/>
      <c r="C2725" s="21"/>
      <c r="D2725" s="21"/>
      <c r="E2725" s="21"/>
      <c r="F2725" s="21"/>
      <c r="G2725" s="21"/>
      <c r="H2725" s="21"/>
      <c r="I2725" s="21"/>
      <c r="J2725" s="21"/>
      <c r="K2725" s="21"/>
      <c r="L2725" s="21"/>
    </row>
    <row r="2726" spans="1:12">
      <c r="A2726" s="21"/>
      <c r="B2726" s="21"/>
      <c r="C2726" s="21"/>
      <c r="D2726" s="21"/>
      <c r="E2726" s="21"/>
      <c r="F2726" s="21"/>
      <c r="G2726" s="21"/>
      <c r="H2726" s="21"/>
      <c r="I2726" s="21"/>
      <c r="J2726" s="21"/>
      <c r="K2726" s="21"/>
      <c r="L2726" s="21"/>
    </row>
    <row r="2727" spans="1:12">
      <c r="A2727" s="21"/>
      <c r="B2727" s="21"/>
      <c r="C2727" s="21"/>
      <c r="D2727" s="21"/>
      <c r="E2727" s="21"/>
      <c r="F2727" s="21"/>
      <c r="G2727" s="21"/>
      <c r="H2727" s="21"/>
      <c r="I2727" s="21"/>
      <c r="J2727" s="21"/>
      <c r="K2727" s="21"/>
      <c r="L2727" s="21"/>
    </row>
    <row r="2728" spans="1:12">
      <c r="A2728" s="21"/>
      <c r="B2728" s="21"/>
      <c r="C2728" s="21"/>
      <c r="D2728" s="21"/>
      <c r="E2728" s="21"/>
      <c r="F2728" s="21"/>
      <c r="G2728" s="21"/>
      <c r="H2728" s="21"/>
      <c r="I2728" s="21"/>
      <c r="J2728" s="21"/>
      <c r="K2728" s="21"/>
      <c r="L2728" s="21"/>
    </row>
    <row r="2729" spans="1:12">
      <c r="A2729" s="21"/>
      <c r="B2729" s="21"/>
      <c r="C2729" s="21"/>
      <c r="D2729" s="21"/>
      <c r="E2729" s="21"/>
      <c r="F2729" s="21"/>
      <c r="G2729" s="21"/>
      <c r="H2729" s="21"/>
      <c r="I2729" s="21"/>
      <c r="J2729" s="21"/>
      <c r="K2729" s="21"/>
      <c r="L2729" s="21"/>
    </row>
    <row r="2730" spans="1:12">
      <c r="A2730" s="21"/>
      <c r="B2730" s="21"/>
      <c r="C2730" s="21"/>
      <c r="D2730" s="21"/>
      <c r="E2730" s="21"/>
      <c r="F2730" s="21"/>
      <c r="G2730" s="21"/>
      <c r="H2730" s="21"/>
      <c r="I2730" s="21"/>
      <c r="J2730" s="21"/>
      <c r="K2730" s="21"/>
      <c r="L2730" s="21"/>
    </row>
    <row r="2731" spans="1:12">
      <c r="A2731" s="21"/>
      <c r="B2731" s="21"/>
      <c r="C2731" s="21"/>
      <c r="D2731" s="21"/>
      <c r="E2731" s="21"/>
      <c r="F2731" s="21"/>
      <c r="G2731" s="21"/>
      <c r="H2731" s="21"/>
      <c r="I2731" s="21"/>
      <c r="J2731" s="21"/>
      <c r="K2731" s="21"/>
      <c r="L2731" s="21"/>
    </row>
    <row r="2732" spans="1:12">
      <c r="A2732" s="21"/>
      <c r="B2732" s="21"/>
      <c r="C2732" s="21"/>
      <c r="D2732" s="21"/>
      <c r="E2732" s="21"/>
      <c r="F2732" s="21"/>
      <c r="G2732" s="21"/>
      <c r="H2732" s="21"/>
      <c r="I2732" s="21"/>
      <c r="J2732" s="21"/>
      <c r="K2732" s="21"/>
      <c r="L2732" s="21"/>
    </row>
    <row r="2733" spans="1:12">
      <c r="A2733" s="21"/>
      <c r="B2733" s="21"/>
      <c r="C2733" s="21"/>
      <c r="D2733" s="21"/>
      <c r="E2733" s="21"/>
      <c r="F2733" s="21"/>
      <c r="G2733" s="21"/>
      <c r="H2733" s="21"/>
      <c r="I2733" s="21"/>
      <c r="J2733" s="21"/>
      <c r="K2733" s="21"/>
      <c r="L2733" s="21"/>
    </row>
    <row r="2734" spans="1:12">
      <c r="A2734" s="21"/>
      <c r="B2734" s="21"/>
      <c r="C2734" s="21"/>
      <c r="D2734" s="21"/>
      <c r="E2734" s="21"/>
      <c r="F2734" s="21"/>
      <c r="G2734" s="21"/>
      <c r="H2734" s="21"/>
      <c r="I2734" s="21"/>
      <c r="J2734" s="21"/>
      <c r="K2734" s="21"/>
      <c r="L2734" s="21"/>
    </row>
    <row r="2735" spans="1:12">
      <c r="A2735" s="21"/>
      <c r="B2735" s="21"/>
      <c r="C2735" s="21"/>
      <c r="D2735" s="21"/>
      <c r="E2735" s="21"/>
      <c r="F2735" s="21"/>
      <c r="G2735" s="21"/>
      <c r="H2735" s="21"/>
      <c r="I2735" s="21"/>
      <c r="J2735" s="21"/>
      <c r="K2735" s="21"/>
      <c r="L2735" s="21"/>
    </row>
    <row r="2736" spans="1:12">
      <c r="A2736" s="21"/>
      <c r="B2736" s="21"/>
      <c r="C2736" s="21"/>
      <c r="D2736" s="21"/>
      <c r="E2736" s="21"/>
      <c r="F2736" s="21"/>
      <c r="G2736" s="21"/>
      <c r="H2736" s="21"/>
      <c r="I2736" s="21"/>
      <c r="J2736" s="21"/>
      <c r="K2736" s="21"/>
      <c r="L2736" s="21"/>
    </row>
    <row r="2737" spans="1:12">
      <c r="A2737" s="21"/>
      <c r="B2737" s="21"/>
      <c r="C2737" s="21"/>
      <c r="D2737" s="21"/>
      <c r="E2737" s="21"/>
      <c r="F2737" s="21"/>
      <c r="G2737" s="21"/>
      <c r="H2737" s="21"/>
      <c r="I2737" s="21"/>
      <c r="J2737" s="21"/>
      <c r="K2737" s="21"/>
      <c r="L2737" s="21"/>
    </row>
    <row r="2738" spans="1:12">
      <c r="A2738" s="21"/>
      <c r="B2738" s="21"/>
      <c r="C2738" s="21"/>
      <c r="D2738" s="21"/>
      <c r="E2738" s="21"/>
      <c r="F2738" s="21"/>
      <c r="G2738" s="21"/>
      <c r="H2738" s="21"/>
      <c r="I2738" s="21"/>
      <c r="J2738" s="21"/>
      <c r="K2738" s="21"/>
      <c r="L2738" s="21"/>
    </row>
    <row r="2739" spans="1:12">
      <c r="A2739" s="21"/>
      <c r="B2739" s="21"/>
      <c r="C2739" s="21"/>
      <c r="D2739" s="21"/>
      <c r="E2739" s="21"/>
      <c r="F2739" s="21"/>
      <c r="G2739" s="21"/>
      <c r="H2739" s="21"/>
      <c r="I2739" s="21"/>
      <c r="J2739" s="21"/>
      <c r="K2739" s="21"/>
      <c r="L2739" s="21"/>
    </row>
    <row r="2740" spans="1:12">
      <c r="A2740" s="21"/>
      <c r="B2740" s="21"/>
      <c r="C2740" s="21"/>
      <c r="D2740" s="21"/>
      <c r="E2740" s="21"/>
      <c r="F2740" s="21"/>
      <c r="G2740" s="21"/>
      <c r="H2740" s="21"/>
      <c r="I2740" s="21"/>
      <c r="J2740" s="21"/>
      <c r="K2740" s="21"/>
      <c r="L2740" s="21"/>
    </row>
    <row r="2741" spans="1:12">
      <c r="A2741" s="21"/>
      <c r="B2741" s="21"/>
      <c r="C2741" s="21"/>
      <c r="D2741" s="21"/>
      <c r="E2741" s="21"/>
      <c r="F2741" s="21"/>
      <c r="G2741" s="21"/>
      <c r="H2741" s="21"/>
      <c r="I2741" s="21"/>
      <c r="J2741" s="21"/>
      <c r="K2741" s="21"/>
      <c r="L2741" s="21"/>
    </row>
    <row r="2742" spans="1:12">
      <c r="A2742" s="21"/>
      <c r="B2742" s="21"/>
      <c r="C2742" s="21"/>
      <c r="D2742" s="21"/>
      <c r="E2742" s="21"/>
      <c r="F2742" s="21"/>
      <c r="G2742" s="21"/>
      <c r="H2742" s="21"/>
      <c r="I2742" s="21"/>
      <c r="J2742" s="21"/>
      <c r="K2742" s="21"/>
      <c r="L2742" s="21"/>
    </row>
    <row r="2743" spans="1:12">
      <c r="A2743" s="21"/>
      <c r="B2743" s="21"/>
      <c r="C2743" s="21"/>
      <c r="D2743" s="21"/>
      <c r="E2743" s="21"/>
      <c r="F2743" s="21"/>
      <c r="G2743" s="21"/>
      <c r="H2743" s="21"/>
      <c r="I2743" s="21"/>
      <c r="J2743" s="21"/>
      <c r="K2743" s="21"/>
      <c r="L2743" s="21"/>
    </row>
    <row r="2744" spans="1:12">
      <c r="A2744" s="21"/>
      <c r="B2744" s="21"/>
      <c r="C2744" s="21"/>
      <c r="D2744" s="21"/>
      <c r="E2744" s="21"/>
      <c r="F2744" s="21"/>
      <c r="G2744" s="21"/>
      <c r="H2744" s="21"/>
      <c r="I2744" s="21"/>
      <c r="J2744" s="21"/>
      <c r="K2744" s="21"/>
      <c r="L2744" s="21"/>
    </row>
    <row r="2745" spans="1:12">
      <c r="A2745" s="21"/>
      <c r="B2745" s="21"/>
      <c r="C2745" s="21"/>
      <c r="D2745" s="21"/>
      <c r="E2745" s="21"/>
      <c r="F2745" s="21"/>
      <c r="G2745" s="21"/>
      <c r="H2745" s="21"/>
      <c r="I2745" s="21"/>
      <c r="J2745" s="21"/>
      <c r="K2745" s="21"/>
      <c r="L2745" s="21"/>
    </row>
    <row r="2746" spans="1:12">
      <c r="A2746" s="21"/>
      <c r="B2746" s="21"/>
      <c r="C2746" s="21"/>
      <c r="D2746" s="21"/>
      <c r="E2746" s="21"/>
      <c r="F2746" s="21"/>
      <c r="G2746" s="21"/>
      <c r="H2746" s="21"/>
      <c r="I2746" s="21"/>
      <c r="J2746" s="21"/>
      <c r="K2746" s="21"/>
      <c r="L2746" s="21"/>
    </row>
    <row r="2747" spans="1:12">
      <c r="A2747" s="21"/>
      <c r="B2747" s="21"/>
      <c r="C2747" s="21"/>
      <c r="D2747" s="21"/>
      <c r="E2747" s="21"/>
      <c r="F2747" s="21"/>
      <c r="G2747" s="21"/>
      <c r="H2747" s="21"/>
      <c r="I2747" s="21"/>
      <c r="J2747" s="21"/>
      <c r="K2747" s="21"/>
      <c r="L2747" s="21"/>
    </row>
    <row r="2748" spans="1:12">
      <c r="A2748" s="21"/>
      <c r="B2748" s="21"/>
      <c r="C2748" s="21"/>
      <c r="D2748" s="21"/>
      <c r="E2748" s="21"/>
      <c r="F2748" s="21"/>
      <c r="G2748" s="21"/>
      <c r="H2748" s="21"/>
      <c r="I2748" s="21"/>
      <c r="J2748" s="21"/>
      <c r="K2748" s="21"/>
      <c r="L2748" s="21"/>
    </row>
    <row r="2749" spans="1:12">
      <c r="A2749" s="21"/>
      <c r="B2749" s="21"/>
      <c r="C2749" s="21"/>
      <c r="D2749" s="21"/>
      <c r="E2749" s="21"/>
      <c r="F2749" s="21"/>
      <c r="G2749" s="21"/>
      <c r="H2749" s="21"/>
      <c r="I2749" s="21"/>
      <c r="J2749" s="21"/>
      <c r="K2749" s="21"/>
      <c r="L2749" s="21"/>
    </row>
    <row r="2750" spans="1:12">
      <c r="A2750" s="21"/>
      <c r="B2750" s="21"/>
      <c r="C2750" s="21"/>
      <c r="D2750" s="21"/>
      <c r="E2750" s="21"/>
      <c r="F2750" s="21"/>
      <c r="G2750" s="21"/>
      <c r="H2750" s="21"/>
      <c r="I2750" s="21"/>
      <c r="J2750" s="21"/>
      <c r="K2750" s="21"/>
      <c r="L2750" s="21"/>
    </row>
    <row r="2751" spans="1:12">
      <c r="A2751" s="21"/>
      <c r="B2751" s="21"/>
      <c r="C2751" s="21"/>
      <c r="D2751" s="21"/>
      <c r="E2751" s="21"/>
      <c r="F2751" s="21"/>
      <c r="G2751" s="21"/>
      <c r="H2751" s="21"/>
      <c r="I2751" s="21"/>
      <c r="J2751" s="21"/>
      <c r="K2751" s="21"/>
      <c r="L2751" s="21"/>
    </row>
    <row r="2752" spans="1:12">
      <c r="A2752" s="21"/>
      <c r="B2752" s="21"/>
      <c r="C2752" s="21"/>
      <c r="D2752" s="21"/>
      <c r="E2752" s="21"/>
      <c r="F2752" s="21"/>
      <c r="G2752" s="21"/>
      <c r="H2752" s="21"/>
      <c r="I2752" s="21"/>
      <c r="J2752" s="21"/>
      <c r="K2752" s="21"/>
      <c r="L2752" s="21"/>
    </row>
    <row r="2753" spans="1:12">
      <c r="A2753" s="21"/>
      <c r="B2753" s="21"/>
      <c r="C2753" s="21"/>
      <c r="D2753" s="21"/>
      <c r="E2753" s="21"/>
      <c r="F2753" s="21"/>
      <c r="G2753" s="21"/>
      <c r="H2753" s="21"/>
      <c r="I2753" s="21"/>
      <c r="J2753" s="21"/>
      <c r="K2753" s="21"/>
      <c r="L2753" s="21"/>
    </row>
    <row r="2754" spans="1:12">
      <c r="A2754" s="21"/>
      <c r="B2754" s="21"/>
      <c r="C2754" s="21"/>
      <c r="D2754" s="21"/>
      <c r="E2754" s="21"/>
      <c r="F2754" s="21"/>
      <c r="G2754" s="21"/>
      <c r="H2754" s="21"/>
      <c r="I2754" s="21"/>
      <c r="J2754" s="21"/>
      <c r="K2754" s="21"/>
      <c r="L2754" s="21"/>
    </row>
    <row r="2755" spans="1:12">
      <c r="A2755" s="21"/>
      <c r="B2755" s="21"/>
      <c r="C2755" s="21"/>
      <c r="D2755" s="21"/>
      <c r="E2755" s="21"/>
      <c r="F2755" s="21"/>
      <c r="G2755" s="21"/>
      <c r="H2755" s="21"/>
      <c r="I2755" s="21"/>
      <c r="J2755" s="21"/>
      <c r="K2755" s="21"/>
      <c r="L2755" s="21"/>
    </row>
    <row r="2756" spans="1:12">
      <c r="A2756" s="21"/>
      <c r="B2756" s="21"/>
      <c r="C2756" s="21"/>
      <c r="D2756" s="21"/>
      <c r="E2756" s="21"/>
      <c r="F2756" s="21"/>
      <c r="G2756" s="21"/>
      <c r="H2756" s="21"/>
      <c r="I2756" s="21"/>
      <c r="J2756" s="21"/>
      <c r="K2756" s="21"/>
      <c r="L2756" s="21"/>
    </row>
    <row r="2757" spans="1:12">
      <c r="A2757" s="21"/>
      <c r="B2757" s="21"/>
      <c r="C2757" s="21"/>
      <c r="D2757" s="21"/>
      <c r="E2757" s="21"/>
      <c r="F2757" s="21"/>
      <c r="G2757" s="21"/>
      <c r="H2757" s="21"/>
      <c r="I2757" s="21"/>
      <c r="J2757" s="21"/>
      <c r="K2757" s="21"/>
      <c r="L2757" s="21"/>
    </row>
    <row r="2758" spans="1:12">
      <c r="A2758" s="21"/>
      <c r="B2758" s="21"/>
      <c r="C2758" s="21"/>
      <c r="D2758" s="21"/>
      <c r="E2758" s="21"/>
      <c r="F2758" s="21"/>
      <c r="G2758" s="21"/>
      <c r="H2758" s="21"/>
      <c r="I2758" s="21"/>
      <c r="J2758" s="21"/>
      <c r="K2758" s="21"/>
      <c r="L2758" s="21"/>
    </row>
    <row r="2759" spans="1:12">
      <c r="A2759" s="21"/>
      <c r="B2759" s="21"/>
      <c r="C2759" s="21"/>
      <c r="D2759" s="21"/>
      <c r="E2759" s="21"/>
      <c r="F2759" s="21"/>
      <c r="G2759" s="21"/>
      <c r="H2759" s="21"/>
      <c r="I2759" s="21"/>
      <c r="J2759" s="21"/>
      <c r="K2759" s="21"/>
      <c r="L2759" s="21"/>
    </row>
    <row r="2760" spans="1:12">
      <c r="A2760" s="21"/>
      <c r="B2760" s="21"/>
      <c r="C2760" s="21"/>
      <c r="D2760" s="21"/>
      <c r="E2760" s="21"/>
      <c r="F2760" s="21"/>
      <c r="G2760" s="21"/>
      <c r="H2760" s="21"/>
      <c r="I2760" s="21"/>
      <c r="J2760" s="21"/>
      <c r="K2760" s="21"/>
      <c r="L2760" s="21"/>
    </row>
    <row r="2761" spans="1:12">
      <c r="A2761" s="21"/>
      <c r="B2761" s="21"/>
      <c r="C2761" s="21"/>
      <c r="D2761" s="21"/>
      <c r="E2761" s="21"/>
      <c r="F2761" s="21"/>
      <c r="G2761" s="21"/>
      <c r="H2761" s="21"/>
      <c r="I2761" s="21"/>
      <c r="J2761" s="21"/>
      <c r="K2761" s="21"/>
      <c r="L2761" s="21"/>
    </row>
    <row r="2762" spans="1:12">
      <c r="A2762" s="21"/>
      <c r="B2762" s="21"/>
      <c r="C2762" s="21"/>
      <c r="D2762" s="21"/>
      <c r="E2762" s="21"/>
      <c r="F2762" s="21"/>
      <c r="G2762" s="21"/>
      <c r="H2762" s="21"/>
      <c r="I2762" s="21"/>
      <c r="J2762" s="21"/>
      <c r="K2762" s="21"/>
      <c r="L2762" s="21"/>
    </row>
    <row r="2763" spans="1:12">
      <c r="A2763" s="21"/>
      <c r="B2763" s="21"/>
      <c r="C2763" s="21"/>
      <c r="D2763" s="21"/>
      <c r="E2763" s="21"/>
      <c r="F2763" s="21"/>
      <c r="G2763" s="21"/>
      <c r="H2763" s="21"/>
      <c r="I2763" s="21"/>
      <c r="J2763" s="21"/>
      <c r="K2763" s="21"/>
      <c r="L2763" s="21"/>
    </row>
    <row r="2764" spans="1:12">
      <c r="A2764" s="21"/>
      <c r="B2764" s="21"/>
      <c r="C2764" s="21"/>
      <c r="D2764" s="21"/>
      <c r="E2764" s="21"/>
      <c r="F2764" s="21"/>
      <c r="G2764" s="21"/>
      <c r="H2764" s="21"/>
      <c r="I2764" s="21"/>
      <c r="J2764" s="21"/>
      <c r="K2764" s="21"/>
      <c r="L2764" s="21"/>
    </row>
    <row r="2765" spans="1:12">
      <c r="A2765" s="21"/>
      <c r="B2765" s="21"/>
      <c r="C2765" s="21"/>
      <c r="D2765" s="21"/>
      <c r="E2765" s="21"/>
      <c r="F2765" s="21"/>
      <c r="G2765" s="21"/>
      <c r="H2765" s="21"/>
      <c r="I2765" s="21"/>
      <c r="J2765" s="21"/>
      <c r="K2765" s="21"/>
      <c r="L2765" s="21"/>
    </row>
    <row r="2766" spans="1:12">
      <c r="A2766" s="21"/>
      <c r="B2766" s="21"/>
      <c r="C2766" s="21"/>
      <c r="D2766" s="21"/>
      <c r="E2766" s="21"/>
      <c r="F2766" s="21"/>
      <c r="G2766" s="21"/>
      <c r="H2766" s="21"/>
      <c r="I2766" s="21"/>
      <c r="J2766" s="21"/>
      <c r="K2766" s="21"/>
      <c r="L2766" s="21"/>
    </row>
    <row r="2767" spans="1:12">
      <c r="A2767" s="21"/>
      <c r="B2767" s="21"/>
      <c r="C2767" s="21"/>
      <c r="D2767" s="21"/>
      <c r="E2767" s="21"/>
      <c r="F2767" s="21"/>
      <c r="G2767" s="21"/>
      <c r="H2767" s="21"/>
      <c r="I2767" s="21"/>
      <c r="J2767" s="21"/>
      <c r="K2767" s="21"/>
      <c r="L2767" s="21"/>
    </row>
    <row r="2768" spans="1:12">
      <c r="A2768" s="21"/>
      <c r="B2768" s="21"/>
      <c r="C2768" s="21"/>
      <c r="D2768" s="21"/>
      <c r="E2768" s="21"/>
      <c r="F2768" s="21"/>
      <c r="G2768" s="21"/>
      <c r="H2768" s="21"/>
      <c r="I2768" s="21"/>
      <c r="J2768" s="21"/>
      <c r="K2768" s="21"/>
      <c r="L2768" s="21"/>
    </row>
    <row r="2769" spans="1:12">
      <c r="A2769" s="21"/>
      <c r="B2769" s="21"/>
      <c r="C2769" s="21"/>
      <c r="D2769" s="21"/>
      <c r="E2769" s="21"/>
      <c r="F2769" s="21"/>
      <c r="G2769" s="21"/>
      <c r="H2769" s="21"/>
      <c r="I2769" s="21"/>
      <c r="J2769" s="21"/>
      <c r="K2769" s="21"/>
      <c r="L2769" s="21"/>
    </row>
    <row r="2770" spans="1:12">
      <c r="A2770" s="21"/>
      <c r="B2770" s="21"/>
      <c r="C2770" s="21"/>
      <c r="D2770" s="21"/>
      <c r="E2770" s="21"/>
      <c r="F2770" s="21"/>
      <c r="G2770" s="21"/>
      <c r="H2770" s="21"/>
      <c r="I2770" s="21"/>
      <c r="J2770" s="21"/>
      <c r="K2770" s="21"/>
      <c r="L2770" s="21"/>
    </row>
    <row r="2771" spans="1:12">
      <c r="A2771" s="21"/>
      <c r="B2771" s="21"/>
      <c r="C2771" s="21"/>
      <c r="D2771" s="21"/>
      <c r="E2771" s="21"/>
      <c r="F2771" s="21"/>
      <c r="G2771" s="21"/>
      <c r="H2771" s="21"/>
      <c r="I2771" s="21"/>
      <c r="J2771" s="21"/>
      <c r="K2771" s="21"/>
      <c r="L2771" s="21"/>
    </row>
    <row r="2772" spans="1:12">
      <c r="A2772" s="21"/>
      <c r="B2772" s="21"/>
      <c r="C2772" s="21"/>
      <c r="D2772" s="21"/>
      <c r="E2772" s="21"/>
      <c r="F2772" s="21"/>
      <c r="G2772" s="21"/>
      <c r="H2772" s="21"/>
      <c r="I2772" s="21"/>
      <c r="J2772" s="21"/>
      <c r="K2772" s="21"/>
      <c r="L2772" s="21"/>
    </row>
    <row r="2773" spans="1:12">
      <c r="A2773" s="21"/>
      <c r="B2773" s="21"/>
      <c r="C2773" s="21"/>
      <c r="D2773" s="21"/>
      <c r="E2773" s="21"/>
      <c r="F2773" s="21"/>
      <c r="G2773" s="21"/>
      <c r="H2773" s="21"/>
      <c r="I2773" s="21"/>
      <c r="J2773" s="21"/>
      <c r="K2773" s="21"/>
      <c r="L2773" s="21"/>
    </row>
    <row r="2774" spans="1:12">
      <c r="A2774" s="21"/>
      <c r="B2774" s="21"/>
      <c r="C2774" s="21"/>
      <c r="D2774" s="21"/>
      <c r="E2774" s="21"/>
      <c r="F2774" s="21"/>
      <c r="G2774" s="21"/>
      <c r="H2774" s="21"/>
      <c r="I2774" s="21"/>
      <c r="J2774" s="21"/>
      <c r="K2774" s="21"/>
      <c r="L2774" s="21"/>
    </row>
    <row r="2775" spans="1:12">
      <c r="A2775" s="21"/>
      <c r="B2775" s="21"/>
      <c r="C2775" s="21"/>
      <c r="D2775" s="21"/>
      <c r="E2775" s="21"/>
      <c r="F2775" s="21"/>
      <c r="G2775" s="21"/>
      <c r="H2775" s="21"/>
      <c r="I2775" s="21"/>
      <c r="J2775" s="21"/>
      <c r="K2775" s="21"/>
      <c r="L2775" s="21"/>
    </row>
    <row r="2776" spans="1:12">
      <c r="A2776" s="21"/>
      <c r="B2776" s="21"/>
      <c r="C2776" s="21"/>
      <c r="D2776" s="21"/>
      <c r="E2776" s="21"/>
      <c r="F2776" s="21"/>
      <c r="G2776" s="21"/>
      <c r="H2776" s="21"/>
      <c r="I2776" s="21"/>
      <c r="J2776" s="21"/>
      <c r="K2776" s="21"/>
      <c r="L2776" s="21"/>
    </row>
    <row r="2777" spans="1:12">
      <c r="A2777" s="21"/>
      <c r="B2777" s="21"/>
      <c r="C2777" s="21"/>
      <c r="D2777" s="21"/>
      <c r="E2777" s="21"/>
      <c r="F2777" s="21"/>
      <c r="G2777" s="21"/>
      <c r="H2777" s="21"/>
      <c r="I2777" s="21"/>
      <c r="J2777" s="21"/>
      <c r="K2777" s="21"/>
      <c r="L2777" s="21"/>
    </row>
    <row r="2778" spans="1:12">
      <c r="A2778" s="21"/>
      <c r="B2778" s="21"/>
      <c r="C2778" s="21"/>
      <c r="D2778" s="21"/>
      <c r="E2778" s="21"/>
      <c r="F2778" s="21"/>
      <c r="G2778" s="21"/>
      <c r="H2778" s="21"/>
      <c r="I2778" s="21"/>
      <c r="J2778" s="21"/>
      <c r="K2778" s="21"/>
      <c r="L2778" s="21"/>
    </row>
    <row r="2779" spans="1:12">
      <c r="A2779" s="21"/>
      <c r="B2779" s="21"/>
      <c r="C2779" s="21"/>
      <c r="D2779" s="21"/>
      <c r="E2779" s="21"/>
      <c r="F2779" s="21"/>
      <c r="G2779" s="21"/>
      <c r="H2779" s="21"/>
      <c r="I2779" s="21"/>
      <c r="J2779" s="21"/>
      <c r="K2779" s="21"/>
      <c r="L2779" s="21"/>
    </row>
    <row r="2780" spans="1:12">
      <c r="A2780" s="21"/>
      <c r="B2780" s="21"/>
      <c r="C2780" s="21"/>
      <c r="D2780" s="21"/>
      <c r="E2780" s="21"/>
      <c r="F2780" s="21"/>
      <c r="G2780" s="21"/>
      <c r="H2780" s="21"/>
      <c r="I2780" s="21"/>
      <c r="J2780" s="21"/>
      <c r="K2780" s="21"/>
      <c r="L2780" s="21"/>
    </row>
    <row r="2781" spans="1:12">
      <c r="A2781" s="21"/>
      <c r="B2781" s="21"/>
      <c r="C2781" s="21"/>
      <c r="D2781" s="21"/>
      <c r="E2781" s="21"/>
      <c r="F2781" s="21"/>
      <c r="G2781" s="21"/>
      <c r="H2781" s="21"/>
      <c r="I2781" s="21"/>
      <c r="J2781" s="21"/>
      <c r="K2781" s="21"/>
      <c r="L2781" s="21"/>
    </row>
    <row r="2782" spans="1:12">
      <c r="A2782" s="21"/>
      <c r="B2782" s="21"/>
      <c r="C2782" s="21"/>
      <c r="D2782" s="21"/>
      <c r="E2782" s="21"/>
      <c r="F2782" s="21"/>
      <c r="G2782" s="21"/>
      <c r="H2782" s="21"/>
      <c r="I2782" s="21"/>
      <c r="J2782" s="21"/>
      <c r="K2782" s="21"/>
      <c r="L2782" s="21"/>
    </row>
    <row r="2783" spans="1:12">
      <c r="A2783" s="21"/>
      <c r="B2783" s="21"/>
      <c r="C2783" s="21"/>
      <c r="D2783" s="21"/>
      <c r="E2783" s="21"/>
      <c r="F2783" s="21"/>
      <c r="G2783" s="21"/>
      <c r="H2783" s="21"/>
      <c r="I2783" s="21"/>
      <c r="J2783" s="21"/>
      <c r="K2783" s="21"/>
      <c r="L2783" s="21"/>
    </row>
    <row r="2784" spans="1:12">
      <c r="A2784" s="21"/>
      <c r="B2784" s="21"/>
      <c r="C2784" s="21"/>
      <c r="D2784" s="21"/>
      <c r="E2784" s="21"/>
      <c r="F2784" s="21"/>
      <c r="G2784" s="21"/>
      <c r="H2784" s="21"/>
      <c r="I2784" s="21"/>
      <c r="J2784" s="21"/>
      <c r="K2784" s="21"/>
      <c r="L2784" s="21"/>
    </row>
    <row r="2785" spans="1:12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  <c r="L2785" s="21"/>
    </row>
    <row r="2786" spans="1:12">
      <c r="A2786" s="21"/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  <c r="L2786" s="21"/>
    </row>
    <row r="2787" spans="1:12">
      <c r="A2787" s="21"/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  <c r="L2787" s="21"/>
    </row>
    <row r="2788" spans="1:12">
      <c r="A2788" s="21"/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  <c r="L2788" s="21"/>
    </row>
    <row r="2789" spans="1:12">
      <c r="A2789" s="21"/>
      <c r="B2789" s="21"/>
      <c r="C2789" s="21"/>
      <c r="D2789" s="21"/>
      <c r="E2789" s="21"/>
      <c r="F2789" s="21"/>
      <c r="G2789" s="21"/>
      <c r="H2789" s="21"/>
      <c r="I2789" s="21"/>
      <c r="J2789" s="21"/>
      <c r="K2789" s="21"/>
      <c r="L2789" s="21"/>
    </row>
    <row r="2790" spans="1:12">
      <c r="A2790" s="21"/>
      <c r="B2790" s="21"/>
      <c r="C2790" s="21"/>
      <c r="D2790" s="21"/>
      <c r="E2790" s="21"/>
      <c r="F2790" s="21"/>
      <c r="G2790" s="21"/>
      <c r="H2790" s="21"/>
      <c r="I2790" s="21"/>
      <c r="J2790" s="21"/>
      <c r="K2790" s="21"/>
      <c r="L2790" s="21"/>
    </row>
    <row r="2791" spans="1:12">
      <c r="A2791" s="21"/>
      <c r="B2791" s="21"/>
      <c r="C2791" s="21"/>
      <c r="D2791" s="21"/>
      <c r="E2791" s="21"/>
      <c r="F2791" s="21"/>
      <c r="G2791" s="21"/>
      <c r="H2791" s="21"/>
      <c r="I2791" s="21"/>
      <c r="J2791" s="21"/>
      <c r="K2791" s="21"/>
      <c r="L2791" s="21"/>
    </row>
    <row r="2792" spans="1:12">
      <c r="A2792" s="21"/>
      <c r="B2792" s="21"/>
      <c r="C2792" s="21"/>
      <c r="D2792" s="21"/>
      <c r="E2792" s="21"/>
      <c r="F2792" s="21"/>
      <c r="G2792" s="21"/>
      <c r="H2792" s="21"/>
      <c r="I2792" s="21"/>
      <c r="J2792" s="21"/>
      <c r="K2792" s="21"/>
      <c r="L2792" s="21"/>
    </row>
    <row r="2793" spans="1:12">
      <c r="A2793" s="21"/>
      <c r="B2793" s="21"/>
      <c r="C2793" s="21"/>
      <c r="D2793" s="21"/>
      <c r="E2793" s="21"/>
      <c r="F2793" s="21"/>
      <c r="G2793" s="21"/>
      <c r="H2793" s="21"/>
      <c r="I2793" s="21"/>
      <c r="J2793" s="21"/>
      <c r="K2793" s="21"/>
      <c r="L2793" s="21"/>
    </row>
    <row r="2794" spans="1:12">
      <c r="A2794" s="21"/>
      <c r="B2794" s="21"/>
      <c r="C2794" s="21"/>
      <c r="D2794" s="21"/>
      <c r="E2794" s="21"/>
      <c r="F2794" s="21"/>
      <c r="G2794" s="21"/>
      <c r="H2794" s="21"/>
      <c r="I2794" s="21"/>
      <c r="J2794" s="21"/>
      <c r="K2794" s="21"/>
      <c r="L2794" s="21"/>
    </row>
    <row r="2795" spans="1:12">
      <c r="A2795" s="21"/>
      <c r="B2795" s="21"/>
      <c r="C2795" s="21"/>
      <c r="D2795" s="21"/>
      <c r="E2795" s="21"/>
      <c r="F2795" s="21"/>
      <c r="G2795" s="21"/>
      <c r="H2795" s="21"/>
      <c r="I2795" s="21"/>
      <c r="J2795" s="21"/>
      <c r="K2795" s="21"/>
      <c r="L2795" s="21"/>
    </row>
    <row r="2796" spans="1:12">
      <c r="A2796" s="21"/>
      <c r="B2796" s="21"/>
      <c r="C2796" s="21"/>
      <c r="D2796" s="21"/>
      <c r="E2796" s="21"/>
      <c r="F2796" s="21"/>
      <c r="G2796" s="21"/>
      <c r="H2796" s="21"/>
      <c r="I2796" s="21"/>
      <c r="J2796" s="21"/>
      <c r="K2796" s="21"/>
      <c r="L2796" s="21"/>
    </row>
    <row r="2797" spans="1:12">
      <c r="A2797" s="21"/>
      <c r="B2797" s="21"/>
      <c r="C2797" s="21"/>
      <c r="D2797" s="21"/>
      <c r="E2797" s="21"/>
      <c r="F2797" s="21"/>
      <c r="G2797" s="21"/>
      <c r="H2797" s="21"/>
      <c r="I2797" s="21"/>
      <c r="J2797" s="21"/>
      <c r="K2797" s="21"/>
      <c r="L2797" s="21"/>
    </row>
    <row r="2798" spans="1:12">
      <c r="A2798" s="21"/>
      <c r="B2798" s="21"/>
      <c r="C2798" s="21"/>
      <c r="D2798" s="21"/>
      <c r="E2798" s="21"/>
      <c r="F2798" s="21"/>
      <c r="G2798" s="21"/>
      <c r="H2798" s="21"/>
      <c r="I2798" s="21"/>
      <c r="J2798" s="21"/>
      <c r="K2798" s="21"/>
      <c r="L2798" s="21"/>
    </row>
    <row r="2799" spans="1:12">
      <c r="A2799" s="21"/>
      <c r="B2799" s="21"/>
      <c r="C2799" s="21"/>
      <c r="D2799" s="21"/>
      <c r="E2799" s="21"/>
      <c r="F2799" s="21"/>
      <c r="G2799" s="21"/>
      <c r="H2799" s="21"/>
      <c r="I2799" s="21"/>
      <c r="J2799" s="21"/>
      <c r="K2799" s="21"/>
      <c r="L2799" s="21"/>
    </row>
    <row r="2800" spans="1:12">
      <c r="A2800" s="21"/>
      <c r="B2800" s="21"/>
      <c r="C2800" s="21"/>
      <c r="D2800" s="21"/>
      <c r="E2800" s="21"/>
      <c r="F2800" s="21"/>
      <c r="G2800" s="21"/>
      <c r="H2800" s="21"/>
      <c r="I2800" s="21"/>
      <c r="J2800" s="21"/>
      <c r="K2800" s="21"/>
      <c r="L2800" s="21"/>
    </row>
    <row r="2801" spans="1:12">
      <c r="A2801" s="21"/>
      <c r="B2801" s="21"/>
      <c r="C2801" s="21"/>
      <c r="D2801" s="21"/>
      <c r="E2801" s="21"/>
      <c r="F2801" s="21"/>
      <c r="G2801" s="21"/>
      <c r="H2801" s="21"/>
      <c r="I2801" s="21"/>
      <c r="J2801" s="21"/>
      <c r="K2801" s="21"/>
      <c r="L2801" s="21"/>
    </row>
    <row r="2802" spans="1:12">
      <c r="A2802" s="21"/>
      <c r="B2802" s="21"/>
      <c r="C2802" s="21"/>
      <c r="D2802" s="21"/>
      <c r="E2802" s="21"/>
      <c r="F2802" s="21"/>
      <c r="G2802" s="21"/>
      <c r="H2802" s="21"/>
      <c r="I2802" s="21"/>
      <c r="J2802" s="21"/>
      <c r="K2802" s="21"/>
      <c r="L2802" s="21"/>
    </row>
    <row r="2803" spans="1:12">
      <c r="A2803" s="21"/>
      <c r="B2803" s="21"/>
      <c r="C2803" s="21"/>
      <c r="D2803" s="21"/>
      <c r="E2803" s="21"/>
      <c r="F2803" s="21"/>
      <c r="G2803" s="21"/>
      <c r="H2803" s="21"/>
      <c r="I2803" s="21"/>
      <c r="J2803" s="21"/>
      <c r="K2803" s="21"/>
      <c r="L2803" s="21"/>
    </row>
    <row r="2804" spans="1:12">
      <c r="A2804" s="21"/>
      <c r="B2804" s="21"/>
      <c r="C2804" s="21"/>
      <c r="D2804" s="21"/>
      <c r="E2804" s="21"/>
      <c r="F2804" s="21"/>
      <c r="G2804" s="21"/>
      <c r="H2804" s="21"/>
      <c r="I2804" s="21"/>
      <c r="J2804" s="21"/>
      <c r="K2804" s="21"/>
      <c r="L2804" s="21"/>
    </row>
    <row r="2805" spans="1:12">
      <c r="A2805" s="21"/>
      <c r="B2805" s="21"/>
      <c r="C2805" s="21"/>
      <c r="D2805" s="21"/>
      <c r="E2805" s="21"/>
      <c r="F2805" s="21"/>
      <c r="G2805" s="21"/>
      <c r="H2805" s="21"/>
      <c r="I2805" s="21"/>
      <c r="J2805" s="21"/>
      <c r="K2805" s="21"/>
      <c r="L2805" s="21"/>
    </row>
    <row r="2806" spans="1:12">
      <c r="A2806" s="21"/>
      <c r="B2806" s="21"/>
      <c r="C2806" s="21"/>
      <c r="D2806" s="21"/>
      <c r="E2806" s="21"/>
      <c r="F2806" s="21"/>
      <c r="G2806" s="21"/>
      <c r="H2806" s="21"/>
      <c r="I2806" s="21"/>
      <c r="J2806" s="21"/>
      <c r="K2806" s="21"/>
      <c r="L2806" s="21"/>
    </row>
    <row r="2807" spans="1:12">
      <c r="A2807" s="21"/>
      <c r="B2807" s="21"/>
      <c r="C2807" s="21"/>
      <c r="D2807" s="21"/>
      <c r="E2807" s="21"/>
      <c r="F2807" s="21"/>
      <c r="G2807" s="21"/>
      <c r="H2807" s="21"/>
      <c r="I2807" s="21"/>
      <c r="J2807" s="21"/>
      <c r="K2807" s="21"/>
      <c r="L2807" s="21"/>
    </row>
    <row r="2808" spans="1:12">
      <c r="A2808" s="21"/>
      <c r="B2808" s="21"/>
      <c r="C2808" s="21"/>
      <c r="D2808" s="21"/>
      <c r="E2808" s="21"/>
      <c r="F2808" s="21"/>
      <c r="G2808" s="21"/>
      <c r="H2808" s="21"/>
      <c r="I2808" s="21"/>
      <c r="J2808" s="21"/>
      <c r="K2808" s="21"/>
      <c r="L2808" s="21"/>
    </row>
    <row r="2809" spans="1:12">
      <c r="A2809" s="21"/>
      <c r="B2809" s="21"/>
      <c r="C2809" s="21"/>
      <c r="D2809" s="21"/>
      <c r="E2809" s="21"/>
      <c r="F2809" s="21"/>
      <c r="G2809" s="21"/>
      <c r="H2809" s="21"/>
      <c r="I2809" s="21"/>
      <c r="J2809" s="21"/>
      <c r="K2809" s="21"/>
      <c r="L2809" s="21"/>
    </row>
    <row r="2810" spans="1:12">
      <c r="A2810" s="21"/>
      <c r="B2810" s="21"/>
      <c r="C2810" s="21"/>
      <c r="D2810" s="21"/>
      <c r="E2810" s="21"/>
      <c r="F2810" s="21"/>
      <c r="G2810" s="21"/>
      <c r="H2810" s="21"/>
      <c r="I2810" s="21"/>
      <c r="J2810" s="21"/>
      <c r="K2810" s="21"/>
      <c r="L2810" s="21"/>
    </row>
    <row r="2811" spans="1:12">
      <c r="A2811" s="21"/>
      <c r="B2811" s="21"/>
      <c r="C2811" s="21"/>
      <c r="D2811" s="21"/>
      <c r="E2811" s="21"/>
      <c r="F2811" s="21"/>
      <c r="G2811" s="21"/>
      <c r="H2811" s="21"/>
      <c r="I2811" s="21"/>
      <c r="J2811" s="21"/>
      <c r="K2811" s="21"/>
      <c r="L2811" s="21"/>
    </row>
    <row r="2812" spans="1:12">
      <c r="A2812" s="21"/>
      <c r="B2812" s="21"/>
      <c r="C2812" s="21"/>
      <c r="D2812" s="21"/>
      <c r="E2812" s="21"/>
      <c r="F2812" s="21"/>
      <c r="G2812" s="21"/>
      <c r="H2812" s="21"/>
      <c r="I2812" s="21"/>
      <c r="J2812" s="21"/>
      <c r="K2812" s="21"/>
      <c r="L2812" s="21"/>
    </row>
    <row r="2813" spans="1:12">
      <c r="A2813" s="21"/>
      <c r="B2813" s="21"/>
      <c r="C2813" s="21"/>
      <c r="D2813" s="21"/>
      <c r="E2813" s="21"/>
      <c r="F2813" s="21"/>
      <c r="G2813" s="21"/>
      <c r="H2813" s="21"/>
      <c r="I2813" s="21"/>
      <c r="J2813" s="21"/>
      <c r="K2813" s="21"/>
      <c r="L2813" s="21"/>
    </row>
    <row r="2814" spans="1:12">
      <c r="A2814" s="21"/>
      <c r="B2814" s="21"/>
      <c r="C2814" s="21"/>
      <c r="D2814" s="21"/>
      <c r="E2814" s="21"/>
      <c r="F2814" s="21"/>
      <c r="G2814" s="21"/>
      <c r="H2814" s="21"/>
      <c r="I2814" s="21"/>
      <c r="J2814" s="21"/>
      <c r="K2814" s="21"/>
      <c r="L2814" s="21"/>
    </row>
    <row r="2815" spans="1:12">
      <c r="A2815" s="21"/>
      <c r="B2815" s="21"/>
      <c r="C2815" s="21"/>
      <c r="D2815" s="21"/>
      <c r="E2815" s="21"/>
      <c r="F2815" s="21"/>
      <c r="G2815" s="21"/>
      <c r="H2815" s="21"/>
      <c r="I2815" s="21"/>
      <c r="J2815" s="21"/>
      <c r="K2815" s="21"/>
      <c r="L2815" s="21"/>
    </row>
    <row r="2816" spans="1:12">
      <c r="A2816" s="21"/>
      <c r="B2816" s="21"/>
      <c r="C2816" s="21"/>
      <c r="D2816" s="21"/>
      <c r="E2816" s="21"/>
      <c r="F2816" s="21"/>
      <c r="G2816" s="21"/>
      <c r="H2816" s="21"/>
      <c r="I2816" s="21"/>
      <c r="J2816" s="21"/>
      <c r="K2816" s="21"/>
      <c r="L2816" s="21"/>
    </row>
    <row r="2817" spans="1:12">
      <c r="A2817" s="21"/>
      <c r="B2817" s="21"/>
      <c r="C2817" s="21"/>
      <c r="D2817" s="21"/>
      <c r="E2817" s="21"/>
      <c r="F2817" s="21"/>
      <c r="G2817" s="21"/>
      <c r="H2817" s="21"/>
      <c r="I2817" s="21"/>
      <c r="J2817" s="21"/>
      <c r="K2817" s="21"/>
      <c r="L2817" s="21"/>
    </row>
    <row r="2818" spans="1:12">
      <c r="A2818" s="21"/>
      <c r="B2818" s="21"/>
      <c r="C2818" s="21"/>
      <c r="D2818" s="21"/>
      <c r="E2818" s="21"/>
      <c r="F2818" s="21"/>
      <c r="G2818" s="21"/>
      <c r="H2818" s="21"/>
      <c r="I2818" s="21"/>
      <c r="J2818" s="21"/>
      <c r="K2818" s="21"/>
      <c r="L2818" s="21"/>
    </row>
    <row r="2819" spans="1:12">
      <c r="A2819" s="21"/>
      <c r="B2819" s="21"/>
      <c r="C2819" s="21"/>
      <c r="D2819" s="21"/>
      <c r="E2819" s="21"/>
      <c r="F2819" s="21"/>
      <c r="G2819" s="21"/>
      <c r="H2819" s="21"/>
      <c r="I2819" s="21"/>
      <c r="J2819" s="21"/>
      <c r="K2819" s="21"/>
      <c r="L2819" s="21"/>
    </row>
    <row r="2820" spans="1:12">
      <c r="A2820" s="21"/>
      <c r="B2820" s="21"/>
      <c r="C2820" s="21"/>
      <c r="D2820" s="21"/>
      <c r="E2820" s="21"/>
      <c r="F2820" s="21"/>
      <c r="G2820" s="21"/>
      <c r="H2820" s="21"/>
      <c r="I2820" s="21"/>
      <c r="J2820" s="21"/>
      <c r="K2820" s="21"/>
      <c r="L2820" s="21"/>
    </row>
    <row r="2821" spans="1:12">
      <c r="A2821" s="21"/>
      <c r="B2821" s="21"/>
      <c r="C2821" s="21"/>
      <c r="D2821" s="21"/>
      <c r="E2821" s="21"/>
      <c r="F2821" s="21"/>
      <c r="G2821" s="21"/>
      <c r="H2821" s="21"/>
      <c r="I2821" s="21"/>
      <c r="J2821" s="21"/>
      <c r="K2821" s="21"/>
      <c r="L2821" s="21"/>
    </row>
    <row r="2822" spans="1:12">
      <c r="A2822" s="21"/>
      <c r="B2822" s="21"/>
      <c r="C2822" s="21"/>
      <c r="D2822" s="21"/>
      <c r="E2822" s="21"/>
      <c r="F2822" s="21"/>
      <c r="G2822" s="21"/>
      <c r="H2822" s="21"/>
      <c r="I2822" s="21"/>
      <c r="J2822" s="21"/>
      <c r="K2822" s="21"/>
      <c r="L2822" s="21"/>
    </row>
    <row r="2823" spans="1:12">
      <c r="A2823" s="21"/>
      <c r="B2823" s="21"/>
      <c r="C2823" s="21"/>
      <c r="D2823" s="21"/>
      <c r="E2823" s="21"/>
      <c r="F2823" s="21"/>
      <c r="G2823" s="21"/>
      <c r="H2823" s="21"/>
      <c r="I2823" s="21"/>
      <c r="J2823" s="21"/>
      <c r="K2823" s="21"/>
      <c r="L2823" s="21"/>
    </row>
    <row r="2824" spans="1:12">
      <c r="A2824" s="21"/>
      <c r="B2824" s="21"/>
      <c r="C2824" s="21"/>
      <c r="D2824" s="21"/>
      <c r="E2824" s="21"/>
      <c r="F2824" s="21"/>
      <c r="G2824" s="21"/>
      <c r="H2824" s="21"/>
      <c r="I2824" s="21"/>
      <c r="J2824" s="21"/>
      <c r="K2824" s="21"/>
      <c r="L2824" s="21"/>
    </row>
    <row r="2825" spans="1:12">
      <c r="A2825" s="21"/>
      <c r="B2825" s="21"/>
      <c r="C2825" s="21"/>
      <c r="D2825" s="21"/>
      <c r="E2825" s="21"/>
      <c r="F2825" s="21"/>
      <c r="G2825" s="21"/>
      <c r="H2825" s="21"/>
      <c r="I2825" s="21"/>
      <c r="J2825" s="21"/>
      <c r="K2825" s="21"/>
      <c r="L2825" s="21"/>
    </row>
    <row r="2826" spans="1:12">
      <c r="A2826" s="21"/>
      <c r="B2826" s="21"/>
      <c r="C2826" s="21"/>
      <c r="D2826" s="21"/>
      <c r="E2826" s="21"/>
      <c r="F2826" s="21"/>
      <c r="G2826" s="21"/>
      <c r="H2826" s="21"/>
      <c r="I2826" s="21"/>
      <c r="J2826" s="21"/>
      <c r="K2826" s="21"/>
      <c r="L2826" s="21"/>
    </row>
    <row r="2827" spans="1:12">
      <c r="A2827" s="21"/>
      <c r="B2827" s="21"/>
      <c r="C2827" s="21"/>
      <c r="D2827" s="21"/>
      <c r="E2827" s="21"/>
      <c r="F2827" s="21"/>
      <c r="G2827" s="21"/>
      <c r="H2827" s="21"/>
      <c r="I2827" s="21"/>
      <c r="J2827" s="21"/>
      <c r="K2827" s="21"/>
      <c r="L2827" s="21"/>
    </row>
    <row r="2828" spans="1:12">
      <c r="A2828" s="21"/>
      <c r="B2828" s="21"/>
      <c r="C2828" s="21"/>
      <c r="D2828" s="21"/>
      <c r="E2828" s="21"/>
      <c r="F2828" s="21"/>
      <c r="G2828" s="21"/>
      <c r="H2828" s="21"/>
      <c r="I2828" s="21"/>
      <c r="J2828" s="21"/>
      <c r="K2828" s="21"/>
      <c r="L2828" s="21"/>
    </row>
    <row r="2829" spans="1:12">
      <c r="A2829" s="21"/>
      <c r="B2829" s="21"/>
      <c r="C2829" s="21"/>
      <c r="D2829" s="21"/>
      <c r="E2829" s="21"/>
      <c r="F2829" s="21"/>
      <c r="G2829" s="21"/>
      <c r="H2829" s="21"/>
      <c r="I2829" s="21"/>
      <c r="J2829" s="21"/>
      <c r="K2829" s="21"/>
      <c r="L2829" s="21"/>
    </row>
    <row r="2830" spans="1:12">
      <c r="A2830" s="21"/>
      <c r="B2830" s="21"/>
      <c r="C2830" s="21"/>
      <c r="D2830" s="21"/>
      <c r="E2830" s="21"/>
      <c r="F2830" s="21"/>
      <c r="G2830" s="21"/>
      <c r="H2830" s="21"/>
      <c r="I2830" s="21"/>
      <c r="J2830" s="21"/>
      <c r="K2830" s="21"/>
      <c r="L2830" s="21"/>
    </row>
    <row r="2831" spans="1:12">
      <c r="A2831" s="21"/>
      <c r="B2831" s="21"/>
      <c r="C2831" s="21"/>
      <c r="D2831" s="21"/>
      <c r="E2831" s="21"/>
      <c r="F2831" s="21"/>
      <c r="G2831" s="21"/>
      <c r="H2831" s="21"/>
      <c r="I2831" s="21"/>
      <c r="J2831" s="21"/>
      <c r="K2831" s="21"/>
      <c r="L2831" s="21"/>
    </row>
    <row r="2832" spans="1:12">
      <c r="A2832" s="21"/>
      <c r="B2832" s="21"/>
      <c r="C2832" s="21"/>
      <c r="D2832" s="21"/>
      <c r="E2832" s="21"/>
      <c r="F2832" s="21"/>
      <c r="G2832" s="21"/>
      <c r="H2832" s="21"/>
      <c r="I2832" s="21"/>
      <c r="J2832" s="21"/>
      <c r="K2832" s="21"/>
      <c r="L2832" s="21"/>
    </row>
    <row r="2833" spans="1:12">
      <c r="A2833" s="21"/>
      <c r="B2833" s="21"/>
      <c r="C2833" s="21"/>
      <c r="D2833" s="21"/>
      <c r="E2833" s="21"/>
      <c r="F2833" s="21"/>
      <c r="G2833" s="21"/>
      <c r="H2833" s="21"/>
      <c r="I2833" s="21"/>
      <c r="J2833" s="21"/>
      <c r="K2833" s="21"/>
      <c r="L2833" s="21"/>
    </row>
    <row r="2834" spans="1:12">
      <c r="A2834" s="21"/>
      <c r="B2834" s="21"/>
      <c r="C2834" s="21"/>
      <c r="D2834" s="21"/>
      <c r="E2834" s="21"/>
      <c r="F2834" s="21"/>
      <c r="G2834" s="21"/>
      <c r="H2834" s="21"/>
      <c r="I2834" s="21"/>
      <c r="J2834" s="21"/>
      <c r="K2834" s="21"/>
      <c r="L2834" s="21"/>
    </row>
    <row r="2835" spans="1:12">
      <c r="A2835" s="21"/>
      <c r="B2835" s="21"/>
      <c r="C2835" s="21"/>
      <c r="D2835" s="21"/>
      <c r="E2835" s="21"/>
      <c r="F2835" s="21"/>
      <c r="G2835" s="21"/>
      <c r="H2835" s="21"/>
      <c r="I2835" s="21"/>
      <c r="J2835" s="21"/>
      <c r="K2835" s="21"/>
      <c r="L2835" s="21"/>
    </row>
    <row r="2836" spans="1:12">
      <c r="A2836" s="21"/>
      <c r="B2836" s="21"/>
      <c r="C2836" s="21"/>
      <c r="D2836" s="21"/>
      <c r="E2836" s="21"/>
      <c r="F2836" s="21"/>
      <c r="G2836" s="21"/>
      <c r="H2836" s="21"/>
      <c r="I2836" s="21"/>
      <c r="J2836" s="21"/>
      <c r="K2836" s="21"/>
      <c r="L2836" s="21"/>
    </row>
    <row r="2837" spans="1:12">
      <c r="A2837" s="21"/>
      <c r="B2837" s="21"/>
      <c r="C2837" s="21"/>
      <c r="D2837" s="21"/>
      <c r="E2837" s="21"/>
      <c r="F2837" s="21"/>
      <c r="G2837" s="21"/>
      <c r="H2837" s="21"/>
      <c r="I2837" s="21"/>
      <c r="J2837" s="21"/>
      <c r="K2837" s="21"/>
      <c r="L2837" s="21"/>
    </row>
    <row r="2838" spans="1:12">
      <c r="A2838" s="21"/>
      <c r="B2838" s="21"/>
      <c r="C2838" s="21"/>
      <c r="D2838" s="21"/>
      <c r="E2838" s="21"/>
      <c r="F2838" s="21"/>
      <c r="G2838" s="21"/>
      <c r="H2838" s="21"/>
      <c r="I2838" s="21"/>
      <c r="J2838" s="21"/>
      <c r="K2838" s="21"/>
      <c r="L2838" s="21"/>
    </row>
    <row r="2839" spans="1:12">
      <c r="A2839" s="21"/>
      <c r="B2839" s="21"/>
      <c r="C2839" s="21"/>
      <c r="D2839" s="21"/>
      <c r="E2839" s="21"/>
      <c r="F2839" s="21"/>
      <c r="G2839" s="21"/>
      <c r="H2839" s="21"/>
      <c r="I2839" s="21"/>
      <c r="J2839" s="21"/>
      <c r="K2839" s="21"/>
      <c r="L2839" s="21"/>
    </row>
    <row r="2840" spans="1:12">
      <c r="A2840" s="21"/>
      <c r="B2840" s="21"/>
      <c r="C2840" s="21"/>
      <c r="D2840" s="21"/>
      <c r="E2840" s="21"/>
      <c r="F2840" s="21"/>
      <c r="G2840" s="21"/>
      <c r="H2840" s="21"/>
      <c r="I2840" s="21"/>
      <c r="J2840" s="21"/>
      <c r="K2840" s="21"/>
      <c r="L2840" s="21"/>
    </row>
    <row r="2841" spans="1:12">
      <c r="A2841" s="21"/>
      <c r="B2841" s="21"/>
      <c r="C2841" s="21"/>
      <c r="D2841" s="21"/>
      <c r="E2841" s="21"/>
      <c r="F2841" s="21"/>
      <c r="G2841" s="21"/>
      <c r="H2841" s="21"/>
      <c r="I2841" s="21"/>
      <c r="J2841" s="21"/>
      <c r="K2841" s="21"/>
      <c r="L2841" s="21"/>
    </row>
    <row r="2842" spans="1:12">
      <c r="A2842" s="21"/>
      <c r="B2842" s="21"/>
      <c r="C2842" s="21"/>
      <c r="D2842" s="21"/>
      <c r="E2842" s="21"/>
      <c r="F2842" s="21"/>
      <c r="G2842" s="21"/>
      <c r="H2842" s="21"/>
      <c r="I2842" s="21"/>
      <c r="J2842" s="21"/>
      <c r="K2842" s="21"/>
      <c r="L2842" s="21"/>
    </row>
    <row r="2843" spans="1:12">
      <c r="A2843" s="21"/>
      <c r="B2843" s="21"/>
      <c r="C2843" s="21"/>
      <c r="D2843" s="21"/>
      <c r="E2843" s="21"/>
      <c r="F2843" s="21"/>
      <c r="G2843" s="21"/>
      <c r="H2843" s="21"/>
      <c r="I2843" s="21"/>
      <c r="J2843" s="21"/>
      <c r="K2843" s="21"/>
      <c r="L2843" s="21"/>
    </row>
    <row r="2844" spans="1:12">
      <c r="A2844" s="21"/>
      <c r="B2844" s="21"/>
      <c r="C2844" s="21"/>
      <c r="D2844" s="21"/>
      <c r="E2844" s="21"/>
      <c r="F2844" s="21"/>
      <c r="G2844" s="21"/>
      <c r="H2844" s="21"/>
      <c r="I2844" s="21"/>
      <c r="J2844" s="21"/>
      <c r="K2844" s="21"/>
      <c r="L2844" s="21"/>
    </row>
    <row r="2845" spans="1:12">
      <c r="A2845" s="21"/>
      <c r="B2845" s="21"/>
      <c r="C2845" s="21"/>
      <c r="D2845" s="21"/>
      <c r="E2845" s="21"/>
      <c r="F2845" s="21"/>
      <c r="G2845" s="21"/>
      <c r="H2845" s="21"/>
      <c r="I2845" s="21"/>
      <c r="J2845" s="21"/>
      <c r="K2845" s="21"/>
      <c r="L2845" s="21"/>
    </row>
    <row r="2846" spans="1:12">
      <c r="A2846" s="21"/>
      <c r="B2846" s="21"/>
      <c r="C2846" s="21"/>
      <c r="D2846" s="21"/>
      <c r="E2846" s="21"/>
      <c r="F2846" s="21"/>
      <c r="G2846" s="21"/>
      <c r="H2846" s="21"/>
      <c r="I2846" s="21"/>
      <c r="J2846" s="21"/>
      <c r="K2846" s="21"/>
      <c r="L2846" s="21"/>
    </row>
    <row r="2847" spans="1:12">
      <c r="A2847" s="21"/>
      <c r="B2847" s="21"/>
      <c r="C2847" s="21"/>
      <c r="D2847" s="21"/>
      <c r="E2847" s="21"/>
      <c r="F2847" s="21"/>
      <c r="G2847" s="21"/>
      <c r="H2847" s="21"/>
      <c r="I2847" s="21"/>
      <c r="J2847" s="21"/>
      <c r="K2847" s="21"/>
      <c r="L2847" s="21"/>
    </row>
    <row r="2848" spans="1:12">
      <c r="A2848" s="21"/>
      <c r="B2848" s="21"/>
      <c r="C2848" s="21"/>
      <c r="D2848" s="21"/>
      <c r="E2848" s="21"/>
      <c r="F2848" s="21"/>
      <c r="G2848" s="21"/>
      <c r="H2848" s="21"/>
      <c r="I2848" s="21"/>
      <c r="J2848" s="21"/>
      <c r="K2848" s="21"/>
      <c r="L2848" s="21"/>
    </row>
    <row r="2849" spans="1:12">
      <c r="A2849" s="21"/>
      <c r="B2849" s="21"/>
      <c r="C2849" s="21"/>
      <c r="D2849" s="21"/>
      <c r="E2849" s="21"/>
      <c r="F2849" s="21"/>
      <c r="G2849" s="21"/>
      <c r="H2849" s="21"/>
      <c r="I2849" s="21"/>
      <c r="J2849" s="21"/>
      <c r="K2849" s="21"/>
      <c r="L2849" s="21"/>
    </row>
    <row r="2850" spans="1:12">
      <c r="A2850" s="21"/>
      <c r="B2850" s="21"/>
      <c r="C2850" s="21"/>
      <c r="D2850" s="21"/>
      <c r="E2850" s="21"/>
      <c r="F2850" s="21"/>
      <c r="G2850" s="21"/>
      <c r="H2850" s="21"/>
      <c r="I2850" s="21"/>
      <c r="J2850" s="21"/>
      <c r="K2850" s="21"/>
      <c r="L2850" s="21"/>
    </row>
    <row r="2851" spans="1:12">
      <c r="A2851" s="21"/>
      <c r="B2851" s="21"/>
      <c r="C2851" s="21"/>
      <c r="D2851" s="21"/>
      <c r="E2851" s="21"/>
      <c r="F2851" s="21"/>
      <c r="G2851" s="21"/>
      <c r="H2851" s="21"/>
      <c r="I2851" s="21"/>
      <c r="J2851" s="21"/>
      <c r="K2851" s="21"/>
      <c r="L2851" s="21"/>
    </row>
    <row r="2852" spans="1:12">
      <c r="A2852" s="21"/>
      <c r="B2852" s="21"/>
      <c r="C2852" s="21"/>
      <c r="D2852" s="21"/>
      <c r="E2852" s="21"/>
      <c r="F2852" s="21"/>
      <c r="G2852" s="21"/>
      <c r="H2852" s="21"/>
      <c r="I2852" s="21"/>
      <c r="J2852" s="21"/>
      <c r="K2852" s="21"/>
      <c r="L2852" s="21"/>
    </row>
    <row r="2853" spans="1:12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  <c r="L2853" s="21"/>
    </row>
    <row r="2854" spans="1:12">
      <c r="A2854" s="21"/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  <c r="L2854" s="21"/>
    </row>
    <row r="2855" spans="1:12">
      <c r="A2855" s="21"/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  <c r="L2855" s="21"/>
    </row>
    <row r="2856" spans="1:12">
      <c r="A2856" s="21"/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  <c r="L2856" s="21"/>
    </row>
    <row r="2857" spans="1:12">
      <c r="A2857" s="21"/>
      <c r="B2857" s="21"/>
      <c r="C2857" s="21"/>
      <c r="D2857" s="21"/>
      <c r="E2857" s="21"/>
      <c r="F2857" s="21"/>
      <c r="G2857" s="21"/>
      <c r="H2857" s="21"/>
      <c r="I2857" s="21"/>
      <c r="J2857" s="21"/>
      <c r="K2857" s="21"/>
      <c r="L2857" s="21"/>
    </row>
    <row r="2858" spans="1:12">
      <c r="A2858" s="21"/>
      <c r="B2858" s="21"/>
      <c r="C2858" s="21"/>
      <c r="D2858" s="21"/>
      <c r="E2858" s="21"/>
      <c r="F2858" s="21"/>
      <c r="G2858" s="21"/>
      <c r="H2858" s="21"/>
      <c r="I2858" s="21"/>
      <c r="J2858" s="21"/>
      <c r="K2858" s="21"/>
      <c r="L2858" s="21"/>
    </row>
    <row r="2859" spans="1:12">
      <c r="A2859" s="21"/>
      <c r="B2859" s="21"/>
      <c r="C2859" s="21"/>
      <c r="D2859" s="21"/>
      <c r="E2859" s="21"/>
      <c r="F2859" s="21"/>
      <c r="G2859" s="21"/>
      <c r="H2859" s="21"/>
      <c r="I2859" s="21"/>
      <c r="J2859" s="21"/>
      <c r="K2859" s="21"/>
      <c r="L2859" s="21"/>
    </row>
    <row r="2860" spans="1:12">
      <c r="A2860" s="21"/>
      <c r="B2860" s="21"/>
      <c r="C2860" s="21"/>
      <c r="D2860" s="21"/>
      <c r="E2860" s="21"/>
      <c r="F2860" s="21"/>
      <c r="G2860" s="21"/>
      <c r="H2860" s="21"/>
      <c r="I2860" s="21"/>
      <c r="J2860" s="21"/>
      <c r="K2860" s="21"/>
      <c r="L2860" s="21"/>
    </row>
    <row r="2861" spans="1:12">
      <c r="A2861" s="21"/>
      <c r="B2861" s="21"/>
      <c r="C2861" s="21"/>
      <c r="D2861" s="21"/>
      <c r="E2861" s="21"/>
      <c r="F2861" s="21"/>
      <c r="G2861" s="21"/>
      <c r="H2861" s="21"/>
      <c r="I2861" s="21"/>
      <c r="J2861" s="21"/>
      <c r="K2861" s="21"/>
      <c r="L2861" s="21"/>
    </row>
    <row r="2862" spans="1:12">
      <c r="A2862" s="21"/>
      <c r="B2862" s="21"/>
      <c r="C2862" s="21"/>
      <c r="D2862" s="21"/>
      <c r="E2862" s="21"/>
      <c r="F2862" s="21"/>
      <c r="G2862" s="21"/>
      <c r="H2862" s="21"/>
      <c r="I2862" s="21"/>
      <c r="J2862" s="21"/>
      <c r="K2862" s="21"/>
      <c r="L2862" s="21"/>
    </row>
    <row r="2863" spans="1:12">
      <c r="A2863" s="21"/>
      <c r="B2863" s="21"/>
      <c r="C2863" s="21"/>
      <c r="D2863" s="21"/>
      <c r="E2863" s="21"/>
      <c r="F2863" s="21"/>
      <c r="G2863" s="21"/>
      <c r="H2863" s="21"/>
      <c r="I2863" s="21"/>
      <c r="J2863" s="21"/>
      <c r="K2863" s="21"/>
      <c r="L2863" s="21"/>
    </row>
    <row r="2864" spans="1:12">
      <c r="A2864" s="21"/>
      <c r="B2864" s="21"/>
      <c r="C2864" s="21"/>
      <c r="D2864" s="21"/>
      <c r="E2864" s="21"/>
      <c r="F2864" s="21"/>
      <c r="G2864" s="21"/>
      <c r="H2864" s="21"/>
      <c r="I2864" s="21"/>
      <c r="J2864" s="21"/>
      <c r="K2864" s="21"/>
      <c r="L2864" s="21"/>
    </row>
    <row r="2865" spans="1:12">
      <c r="A2865" s="21"/>
      <c r="B2865" s="21"/>
      <c r="C2865" s="21"/>
      <c r="D2865" s="21"/>
      <c r="E2865" s="21"/>
      <c r="F2865" s="21"/>
      <c r="G2865" s="21"/>
      <c r="H2865" s="21"/>
      <c r="I2865" s="21"/>
      <c r="J2865" s="21"/>
      <c r="K2865" s="21"/>
      <c r="L2865" s="21"/>
    </row>
    <row r="2866" spans="1:12">
      <c r="A2866" s="21"/>
      <c r="B2866" s="21"/>
      <c r="C2866" s="21"/>
      <c r="D2866" s="21"/>
      <c r="E2866" s="21"/>
      <c r="F2866" s="21"/>
      <c r="G2866" s="21"/>
      <c r="H2866" s="21"/>
      <c r="I2866" s="21"/>
      <c r="J2866" s="21"/>
      <c r="K2866" s="21"/>
      <c r="L2866" s="21"/>
    </row>
    <row r="2867" spans="1:12">
      <c r="A2867" s="21"/>
      <c r="B2867" s="21"/>
      <c r="C2867" s="21"/>
      <c r="D2867" s="21"/>
      <c r="E2867" s="21"/>
      <c r="F2867" s="21"/>
      <c r="G2867" s="21"/>
      <c r="H2867" s="21"/>
      <c r="I2867" s="21"/>
      <c r="J2867" s="21"/>
      <c r="K2867" s="21"/>
      <c r="L2867" s="21"/>
    </row>
    <row r="2868" spans="1:12">
      <c r="A2868" s="21"/>
      <c r="B2868" s="21"/>
      <c r="C2868" s="21"/>
      <c r="D2868" s="21"/>
      <c r="E2868" s="21"/>
      <c r="F2868" s="21"/>
      <c r="G2868" s="21"/>
      <c r="H2868" s="21"/>
      <c r="I2868" s="21"/>
      <c r="J2868" s="21"/>
      <c r="K2868" s="21"/>
      <c r="L2868" s="21"/>
    </row>
    <row r="2869" spans="1:12">
      <c r="A2869" s="21"/>
      <c r="B2869" s="21"/>
      <c r="C2869" s="21"/>
      <c r="D2869" s="21"/>
      <c r="E2869" s="21"/>
      <c r="F2869" s="21"/>
      <c r="G2869" s="21"/>
      <c r="H2869" s="21"/>
      <c r="I2869" s="21"/>
      <c r="J2869" s="21"/>
      <c r="K2869" s="21"/>
      <c r="L2869" s="21"/>
    </row>
    <row r="2870" spans="1:12">
      <c r="A2870" s="21"/>
      <c r="B2870" s="21"/>
      <c r="C2870" s="21"/>
      <c r="D2870" s="21"/>
      <c r="E2870" s="21"/>
      <c r="F2870" s="21"/>
      <c r="G2870" s="21"/>
      <c r="H2870" s="21"/>
      <c r="I2870" s="21"/>
      <c r="J2870" s="21"/>
      <c r="K2870" s="21"/>
      <c r="L2870" s="21"/>
    </row>
    <row r="2871" spans="1:12">
      <c r="A2871" s="21"/>
      <c r="B2871" s="21"/>
      <c r="C2871" s="21"/>
      <c r="D2871" s="21"/>
      <c r="E2871" s="21"/>
      <c r="F2871" s="21"/>
      <c r="G2871" s="21"/>
      <c r="H2871" s="21"/>
      <c r="I2871" s="21"/>
      <c r="J2871" s="21"/>
      <c r="K2871" s="21"/>
      <c r="L2871" s="21"/>
    </row>
    <row r="2872" spans="1:12">
      <c r="A2872" s="21"/>
      <c r="B2872" s="21"/>
      <c r="C2872" s="21"/>
      <c r="D2872" s="21"/>
      <c r="E2872" s="21"/>
      <c r="F2872" s="21"/>
      <c r="G2872" s="21"/>
      <c r="H2872" s="21"/>
      <c r="I2872" s="21"/>
      <c r="J2872" s="21"/>
      <c r="K2872" s="21"/>
      <c r="L2872" s="21"/>
    </row>
    <row r="2873" spans="1:12">
      <c r="A2873" s="21"/>
      <c r="B2873" s="21"/>
      <c r="C2873" s="21"/>
      <c r="D2873" s="21"/>
      <c r="E2873" s="21"/>
      <c r="F2873" s="21"/>
      <c r="G2873" s="21"/>
      <c r="H2873" s="21"/>
      <c r="I2873" s="21"/>
      <c r="J2873" s="21"/>
      <c r="K2873" s="21"/>
      <c r="L2873" s="21"/>
    </row>
    <row r="2874" spans="1:12">
      <c r="A2874" s="21"/>
      <c r="B2874" s="21"/>
      <c r="C2874" s="21"/>
      <c r="D2874" s="21"/>
      <c r="E2874" s="21"/>
      <c r="F2874" s="21"/>
      <c r="G2874" s="21"/>
      <c r="H2874" s="21"/>
      <c r="I2874" s="21"/>
      <c r="J2874" s="21"/>
      <c r="K2874" s="21"/>
      <c r="L2874" s="21"/>
    </row>
    <row r="2875" spans="1:12">
      <c r="A2875" s="21"/>
      <c r="B2875" s="21"/>
      <c r="C2875" s="21"/>
      <c r="D2875" s="21"/>
      <c r="E2875" s="21"/>
      <c r="F2875" s="21"/>
      <c r="G2875" s="21"/>
      <c r="H2875" s="21"/>
      <c r="I2875" s="21"/>
      <c r="J2875" s="21"/>
      <c r="K2875" s="21"/>
      <c r="L2875" s="21"/>
    </row>
    <row r="2876" spans="1:12">
      <c r="A2876" s="21"/>
      <c r="B2876" s="21"/>
      <c r="C2876" s="21"/>
      <c r="D2876" s="21"/>
      <c r="E2876" s="21"/>
      <c r="F2876" s="21"/>
      <c r="G2876" s="21"/>
      <c r="H2876" s="21"/>
      <c r="I2876" s="21"/>
      <c r="J2876" s="21"/>
      <c r="K2876" s="21"/>
      <c r="L2876" s="21"/>
    </row>
    <row r="2877" spans="1:12">
      <c r="A2877" s="21"/>
      <c r="B2877" s="21"/>
      <c r="C2877" s="21"/>
      <c r="D2877" s="21"/>
      <c r="E2877" s="21"/>
      <c r="F2877" s="21"/>
      <c r="G2877" s="21"/>
      <c r="H2877" s="21"/>
      <c r="I2877" s="21"/>
      <c r="J2877" s="21"/>
      <c r="K2877" s="21"/>
      <c r="L2877" s="21"/>
    </row>
    <row r="2878" spans="1:12">
      <c r="A2878" s="21"/>
      <c r="B2878" s="21"/>
      <c r="C2878" s="21"/>
      <c r="D2878" s="21"/>
      <c r="E2878" s="21"/>
      <c r="F2878" s="21"/>
      <c r="G2878" s="21"/>
      <c r="H2878" s="21"/>
      <c r="I2878" s="21"/>
      <c r="J2878" s="21"/>
      <c r="K2878" s="21"/>
      <c r="L2878" s="21"/>
    </row>
    <row r="2879" spans="1:12">
      <c r="A2879" s="21"/>
      <c r="B2879" s="21"/>
      <c r="C2879" s="21"/>
      <c r="D2879" s="21"/>
      <c r="E2879" s="21"/>
      <c r="F2879" s="21"/>
      <c r="G2879" s="21"/>
      <c r="H2879" s="21"/>
      <c r="I2879" s="21"/>
      <c r="J2879" s="21"/>
      <c r="K2879" s="21"/>
      <c r="L2879" s="21"/>
    </row>
    <row r="2880" spans="1:12">
      <c r="A2880" s="21"/>
      <c r="B2880" s="21"/>
      <c r="C2880" s="21"/>
      <c r="D2880" s="21"/>
      <c r="E2880" s="21"/>
      <c r="F2880" s="21"/>
      <c r="G2880" s="21"/>
      <c r="H2880" s="21"/>
      <c r="I2880" s="21"/>
      <c r="J2880" s="21"/>
      <c r="K2880" s="21"/>
      <c r="L2880" s="21"/>
    </row>
    <row r="2881" spans="1:12">
      <c r="A2881" s="21"/>
      <c r="B2881" s="21"/>
      <c r="C2881" s="21"/>
      <c r="D2881" s="21"/>
      <c r="E2881" s="21"/>
      <c r="F2881" s="21"/>
      <c r="G2881" s="21"/>
      <c r="H2881" s="21"/>
      <c r="I2881" s="21"/>
      <c r="J2881" s="21"/>
      <c r="K2881" s="21"/>
      <c r="L2881" s="21"/>
    </row>
    <row r="2882" spans="1:12">
      <c r="A2882" s="21"/>
      <c r="B2882" s="21"/>
      <c r="C2882" s="21"/>
      <c r="D2882" s="21"/>
      <c r="E2882" s="21"/>
      <c r="F2882" s="21"/>
      <c r="G2882" s="21"/>
      <c r="H2882" s="21"/>
      <c r="I2882" s="21"/>
      <c r="J2882" s="21"/>
      <c r="K2882" s="21"/>
      <c r="L2882" s="21"/>
    </row>
    <row r="2883" spans="1:12">
      <c r="A2883" s="21"/>
      <c r="B2883" s="21"/>
      <c r="C2883" s="21"/>
      <c r="D2883" s="21"/>
      <c r="E2883" s="21"/>
      <c r="F2883" s="21"/>
      <c r="G2883" s="21"/>
      <c r="H2883" s="21"/>
      <c r="I2883" s="21"/>
      <c r="J2883" s="21"/>
      <c r="K2883" s="21"/>
      <c r="L2883" s="21"/>
    </row>
    <row r="2884" spans="1:12">
      <c r="A2884" s="21"/>
      <c r="B2884" s="21"/>
      <c r="C2884" s="21"/>
      <c r="D2884" s="21"/>
      <c r="E2884" s="21"/>
      <c r="F2884" s="21"/>
      <c r="G2884" s="21"/>
      <c r="H2884" s="21"/>
      <c r="I2884" s="21"/>
      <c r="J2884" s="21"/>
      <c r="K2884" s="21"/>
      <c r="L2884" s="21"/>
    </row>
    <row r="2885" spans="1:12">
      <c r="A2885" s="21"/>
      <c r="B2885" s="21"/>
      <c r="C2885" s="21"/>
      <c r="D2885" s="21"/>
      <c r="E2885" s="21"/>
      <c r="F2885" s="21"/>
      <c r="G2885" s="21"/>
      <c r="H2885" s="21"/>
      <c r="I2885" s="21"/>
      <c r="J2885" s="21"/>
      <c r="K2885" s="21"/>
      <c r="L2885" s="21"/>
    </row>
    <row r="2886" spans="1:12">
      <c r="A2886" s="21"/>
      <c r="B2886" s="21"/>
      <c r="C2886" s="21"/>
      <c r="D2886" s="21"/>
      <c r="E2886" s="21"/>
      <c r="F2886" s="21"/>
      <c r="G2886" s="21"/>
      <c r="H2886" s="21"/>
      <c r="I2886" s="21"/>
      <c r="J2886" s="21"/>
      <c r="K2886" s="21"/>
      <c r="L2886" s="21"/>
    </row>
    <row r="2887" spans="1:12">
      <c r="A2887" s="21"/>
      <c r="B2887" s="21"/>
      <c r="C2887" s="21"/>
      <c r="D2887" s="21"/>
      <c r="E2887" s="21"/>
      <c r="F2887" s="21"/>
      <c r="G2887" s="21"/>
      <c r="H2887" s="21"/>
      <c r="I2887" s="21"/>
      <c r="J2887" s="21"/>
      <c r="K2887" s="21"/>
      <c r="L2887" s="21"/>
    </row>
    <row r="2888" spans="1:12">
      <c r="A2888" s="21"/>
      <c r="B2888" s="21"/>
      <c r="C2888" s="21"/>
      <c r="D2888" s="21"/>
      <c r="E2888" s="21"/>
      <c r="F2888" s="21"/>
      <c r="G2888" s="21"/>
      <c r="H2888" s="21"/>
      <c r="I2888" s="21"/>
      <c r="J2888" s="21"/>
      <c r="K2888" s="21"/>
      <c r="L2888" s="21"/>
    </row>
    <row r="2889" spans="1:12">
      <c r="A2889" s="21"/>
      <c r="B2889" s="21"/>
      <c r="C2889" s="21"/>
      <c r="D2889" s="21"/>
      <c r="E2889" s="21"/>
      <c r="F2889" s="21"/>
      <c r="G2889" s="21"/>
      <c r="H2889" s="21"/>
      <c r="I2889" s="21"/>
      <c r="J2889" s="21"/>
      <c r="K2889" s="21"/>
      <c r="L2889" s="21"/>
    </row>
    <row r="2890" spans="1:12">
      <c r="A2890" s="21"/>
      <c r="B2890" s="21"/>
      <c r="C2890" s="21"/>
      <c r="D2890" s="21"/>
      <c r="E2890" s="21"/>
      <c r="F2890" s="21"/>
      <c r="G2890" s="21"/>
      <c r="H2890" s="21"/>
      <c r="I2890" s="21"/>
      <c r="J2890" s="21"/>
      <c r="K2890" s="21"/>
      <c r="L2890" s="21"/>
    </row>
    <row r="2891" spans="1:12">
      <c r="A2891" s="21"/>
      <c r="B2891" s="21"/>
      <c r="C2891" s="21"/>
      <c r="D2891" s="21"/>
      <c r="E2891" s="21"/>
      <c r="F2891" s="21"/>
      <c r="G2891" s="21"/>
      <c r="H2891" s="21"/>
      <c r="I2891" s="21"/>
      <c r="J2891" s="21"/>
      <c r="K2891" s="21"/>
      <c r="L2891" s="21"/>
    </row>
    <row r="2892" spans="1:12">
      <c r="A2892" s="21"/>
      <c r="B2892" s="21"/>
      <c r="C2892" s="21"/>
      <c r="D2892" s="21"/>
      <c r="E2892" s="21"/>
      <c r="F2892" s="21"/>
      <c r="G2892" s="21"/>
      <c r="H2892" s="21"/>
      <c r="I2892" s="21"/>
      <c r="J2892" s="21"/>
      <c r="K2892" s="21"/>
      <c r="L2892" s="21"/>
    </row>
    <row r="2893" spans="1:12">
      <c r="A2893" s="21"/>
      <c r="B2893" s="21"/>
      <c r="C2893" s="21"/>
      <c r="D2893" s="21"/>
      <c r="E2893" s="21"/>
      <c r="F2893" s="21"/>
      <c r="G2893" s="21"/>
      <c r="H2893" s="21"/>
      <c r="I2893" s="21"/>
      <c r="J2893" s="21"/>
      <c r="K2893" s="21"/>
      <c r="L2893" s="21"/>
    </row>
    <row r="2894" spans="1:12">
      <c r="A2894" s="21"/>
      <c r="B2894" s="21"/>
      <c r="C2894" s="21"/>
      <c r="D2894" s="21"/>
      <c r="E2894" s="21"/>
      <c r="F2894" s="21"/>
      <c r="G2894" s="21"/>
      <c r="H2894" s="21"/>
      <c r="I2894" s="21"/>
      <c r="J2894" s="21"/>
      <c r="K2894" s="21"/>
      <c r="L2894" s="21"/>
    </row>
    <row r="2895" spans="1:12">
      <c r="A2895" s="21"/>
      <c r="B2895" s="21"/>
      <c r="C2895" s="21"/>
      <c r="D2895" s="21"/>
      <c r="E2895" s="21"/>
      <c r="F2895" s="21"/>
      <c r="G2895" s="21"/>
      <c r="H2895" s="21"/>
      <c r="I2895" s="21"/>
      <c r="J2895" s="21"/>
      <c r="K2895" s="21"/>
      <c r="L2895" s="21"/>
    </row>
    <row r="2896" spans="1:12">
      <c r="A2896" s="21"/>
      <c r="B2896" s="21"/>
      <c r="C2896" s="21"/>
      <c r="D2896" s="21"/>
      <c r="E2896" s="21"/>
      <c r="F2896" s="21"/>
      <c r="G2896" s="21"/>
      <c r="H2896" s="21"/>
      <c r="I2896" s="21"/>
      <c r="J2896" s="21"/>
      <c r="K2896" s="21"/>
      <c r="L2896" s="21"/>
    </row>
    <row r="2897" spans="1:12">
      <c r="A2897" s="21"/>
      <c r="B2897" s="21"/>
      <c r="C2897" s="21"/>
      <c r="D2897" s="21"/>
      <c r="E2897" s="21"/>
      <c r="F2897" s="21"/>
      <c r="G2897" s="21"/>
      <c r="H2897" s="21"/>
      <c r="I2897" s="21"/>
      <c r="J2897" s="21"/>
      <c r="K2897" s="21"/>
      <c r="L2897" s="21"/>
    </row>
    <row r="2898" spans="1:12">
      <c r="A2898" s="21"/>
      <c r="B2898" s="21"/>
      <c r="C2898" s="21"/>
      <c r="D2898" s="21"/>
      <c r="E2898" s="21"/>
      <c r="F2898" s="21"/>
      <c r="G2898" s="21"/>
      <c r="H2898" s="21"/>
      <c r="I2898" s="21"/>
      <c r="J2898" s="21"/>
      <c r="K2898" s="21"/>
      <c r="L2898" s="21"/>
    </row>
    <row r="2899" spans="1:12">
      <c r="A2899" s="21"/>
      <c r="B2899" s="21"/>
      <c r="C2899" s="21"/>
      <c r="D2899" s="21"/>
      <c r="E2899" s="21"/>
      <c r="F2899" s="21"/>
      <c r="G2899" s="21"/>
      <c r="H2899" s="21"/>
      <c r="I2899" s="21"/>
      <c r="J2899" s="21"/>
      <c r="K2899" s="21"/>
      <c r="L2899" s="21"/>
    </row>
    <row r="2900" spans="1:12">
      <c r="A2900" s="21"/>
      <c r="B2900" s="21"/>
      <c r="C2900" s="21"/>
      <c r="D2900" s="21"/>
      <c r="E2900" s="21"/>
      <c r="F2900" s="21"/>
      <c r="G2900" s="21"/>
      <c r="H2900" s="21"/>
      <c r="I2900" s="21"/>
      <c r="J2900" s="21"/>
      <c r="K2900" s="21"/>
      <c r="L2900" s="21"/>
    </row>
    <row r="2901" spans="1:12">
      <c r="A2901" s="21"/>
      <c r="B2901" s="21"/>
      <c r="C2901" s="21"/>
      <c r="D2901" s="21"/>
      <c r="E2901" s="21"/>
      <c r="F2901" s="21"/>
      <c r="G2901" s="21"/>
      <c r="H2901" s="21"/>
      <c r="I2901" s="21"/>
      <c r="J2901" s="21"/>
      <c r="K2901" s="21"/>
      <c r="L2901" s="21"/>
    </row>
    <row r="2902" spans="1:12">
      <c r="A2902" s="21"/>
      <c r="B2902" s="21"/>
      <c r="C2902" s="21"/>
      <c r="D2902" s="21"/>
      <c r="E2902" s="21"/>
      <c r="F2902" s="21"/>
      <c r="G2902" s="21"/>
      <c r="H2902" s="21"/>
      <c r="I2902" s="21"/>
      <c r="J2902" s="21"/>
      <c r="K2902" s="21"/>
      <c r="L2902" s="21"/>
    </row>
    <row r="2903" spans="1:12">
      <c r="A2903" s="21"/>
      <c r="B2903" s="21"/>
      <c r="C2903" s="21"/>
      <c r="D2903" s="21"/>
      <c r="E2903" s="21"/>
      <c r="F2903" s="21"/>
      <c r="G2903" s="21"/>
      <c r="H2903" s="21"/>
      <c r="I2903" s="21"/>
      <c r="J2903" s="21"/>
      <c r="K2903" s="21"/>
      <c r="L2903" s="21"/>
    </row>
    <row r="2904" spans="1:12">
      <c r="A2904" s="21"/>
      <c r="B2904" s="21"/>
      <c r="C2904" s="21"/>
      <c r="D2904" s="21"/>
      <c r="E2904" s="21"/>
      <c r="F2904" s="21"/>
      <c r="G2904" s="21"/>
      <c r="H2904" s="21"/>
      <c r="I2904" s="21"/>
      <c r="J2904" s="21"/>
      <c r="K2904" s="21"/>
      <c r="L2904" s="21"/>
    </row>
    <row r="2905" spans="1:12">
      <c r="A2905" s="21"/>
      <c r="B2905" s="21"/>
      <c r="C2905" s="21"/>
      <c r="D2905" s="21"/>
      <c r="E2905" s="21"/>
      <c r="F2905" s="21"/>
      <c r="G2905" s="21"/>
      <c r="H2905" s="21"/>
      <c r="I2905" s="21"/>
      <c r="J2905" s="21"/>
      <c r="K2905" s="21"/>
      <c r="L2905" s="21"/>
    </row>
    <row r="2906" spans="1:12">
      <c r="A2906" s="21"/>
      <c r="B2906" s="21"/>
      <c r="C2906" s="21"/>
      <c r="D2906" s="21"/>
      <c r="E2906" s="21"/>
      <c r="F2906" s="21"/>
      <c r="G2906" s="21"/>
      <c r="H2906" s="21"/>
      <c r="I2906" s="21"/>
      <c r="J2906" s="21"/>
      <c r="K2906" s="21"/>
      <c r="L2906" s="21"/>
    </row>
    <row r="2907" spans="1:12">
      <c r="A2907" s="21"/>
      <c r="B2907" s="21"/>
      <c r="C2907" s="21"/>
      <c r="D2907" s="21"/>
      <c r="E2907" s="21"/>
      <c r="F2907" s="21"/>
      <c r="G2907" s="21"/>
      <c r="H2907" s="21"/>
      <c r="I2907" s="21"/>
      <c r="J2907" s="21"/>
      <c r="K2907" s="21"/>
      <c r="L2907" s="21"/>
    </row>
    <row r="2908" spans="1:12">
      <c r="A2908" s="21"/>
      <c r="B2908" s="21"/>
      <c r="C2908" s="21"/>
      <c r="D2908" s="21"/>
      <c r="E2908" s="21"/>
      <c r="F2908" s="21"/>
      <c r="G2908" s="21"/>
      <c r="H2908" s="21"/>
      <c r="I2908" s="21"/>
      <c r="J2908" s="21"/>
      <c r="K2908" s="21"/>
      <c r="L2908" s="21"/>
    </row>
    <row r="2909" spans="1:12">
      <c r="A2909" s="21"/>
      <c r="B2909" s="21"/>
      <c r="C2909" s="21"/>
      <c r="D2909" s="21"/>
      <c r="E2909" s="21"/>
      <c r="F2909" s="21"/>
      <c r="G2909" s="21"/>
      <c r="H2909" s="21"/>
      <c r="I2909" s="21"/>
      <c r="J2909" s="21"/>
      <c r="K2909" s="21"/>
      <c r="L2909" s="21"/>
    </row>
    <row r="2910" spans="1:12">
      <c r="A2910" s="21"/>
      <c r="B2910" s="21"/>
      <c r="C2910" s="21"/>
      <c r="D2910" s="21"/>
      <c r="E2910" s="21"/>
      <c r="F2910" s="21"/>
      <c r="G2910" s="21"/>
      <c r="H2910" s="21"/>
      <c r="I2910" s="21"/>
      <c r="J2910" s="21"/>
      <c r="K2910" s="21"/>
      <c r="L2910" s="21"/>
    </row>
    <row r="2911" spans="1:12">
      <c r="A2911" s="21"/>
      <c r="B2911" s="21"/>
      <c r="C2911" s="21"/>
      <c r="D2911" s="21"/>
      <c r="E2911" s="21"/>
      <c r="F2911" s="21"/>
      <c r="G2911" s="21"/>
      <c r="H2911" s="21"/>
      <c r="I2911" s="21"/>
      <c r="J2911" s="21"/>
      <c r="K2911" s="21"/>
      <c r="L2911" s="21"/>
    </row>
    <row r="2912" spans="1:12">
      <c r="A2912" s="21"/>
      <c r="B2912" s="21"/>
      <c r="C2912" s="21"/>
      <c r="D2912" s="21"/>
      <c r="E2912" s="21"/>
      <c r="F2912" s="21"/>
      <c r="G2912" s="21"/>
      <c r="H2912" s="21"/>
      <c r="I2912" s="21"/>
      <c r="J2912" s="21"/>
      <c r="K2912" s="21"/>
      <c r="L2912" s="21"/>
    </row>
    <row r="2913" spans="1:12">
      <c r="A2913" s="21"/>
      <c r="B2913" s="21"/>
      <c r="C2913" s="21"/>
      <c r="D2913" s="21"/>
      <c r="E2913" s="21"/>
      <c r="F2913" s="21"/>
      <c r="G2913" s="21"/>
      <c r="H2913" s="21"/>
      <c r="I2913" s="21"/>
      <c r="J2913" s="21"/>
      <c r="K2913" s="21"/>
      <c r="L2913" s="21"/>
    </row>
    <row r="2914" spans="1:12">
      <c r="A2914" s="21"/>
      <c r="B2914" s="21"/>
      <c r="C2914" s="21"/>
      <c r="D2914" s="21"/>
      <c r="E2914" s="21"/>
      <c r="F2914" s="21"/>
      <c r="G2914" s="21"/>
      <c r="H2914" s="21"/>
      <c r="I2914" s="21"/>
      <c r="J2914" s="21"/>
      <c r="K2914" s="21"/>
      <c r="L2914" s="21"/>
    </row>
    <row r="2915" spans="1:12">
      <c r="A2915" s="21"/>
      <c r="B2915" s="21"/>
      <c r="C2915" s="21"/>
      <c r="D2915" s="21"/>
      <c r="E2915" s="21"/>
      <c r="F2915" s="21"/>
      <c r="G2915" s="21"/>
      <c r="H2915" s="21"/>
      <c r="I2915" s="21"/>
      <c r="J2915" s="21"/>
      <c r="K2915" s="21"/>
      <c r="L2915" s="21"/>
    </row>
    <row r="2916" spans="1:12">
      <c r="A2916" s="21"/>
      <c r="B2916" s="21"/>
      <c r="C2916" s="21"/>
      <c r="D2916" s="21"/>
      <c r="E2916" s="21"/>
      <c r="F2916" s="21"/>
      <c r="G2916" s="21"/>
      <c r="H2916" s="21"/>
      <c r="I2916" s="21"/>
      <c r="J2916" s="21"/>
      <c r="K2916" s="21"/>
      <c r="L2916" s="21"/>
    </row>
    <row r="2917" spans="1:12">
      <c r="A2917" s="21"/>
      <c r="B2917" s="21"/>
      <c r="C2917" s="21"/>
      <c r="D2917" s="21"/>
      <c r="E2917" s="21"/>
      <c r="F2917" s="21"/>
      <c r="G2917" s="21"/>
      <c r="H2917" s="21"/>
      <c r="I2917" s="21"/>
      <c r="J2917" s="21"/>
      <c r="K2917" s="21"/>
      <c r="L2917" s="21"/>
    </row>
    <row r="2918" spans="1:12">
      <c r="A2918" s="21"/>
      <c r="B2918" s="21"/>
      <c r="C2918" s="21"/>
      <c r="D2918" s="21"/>
      <c r="E2918" s="21"/>
      <c r="F2918" s="21"/>
      <c r="G2918" s="21"/>
      <c r="H2918" s="21"/>
      <c r="I2918" s="21"/>
      <c r="J2918" s="21"/>
      <c r="K2918" s="21"/>
      <c r="L2918" s="21"/>
    </row>
    <row r="2919" spans="1:12">
      <c r="A2919" s="21"/>
      <c r="B2919" s="21"/>
      <c r="C2919" s="21"/>
      <c r="D2919" s="21"/>
      <c r="E2919" s="21"/>
      <c r="F2919" s="21"/>
      <c r="G2919" s="21"/>
      <c r="H2919" s="21"/>
      <c r="I2919" s="21"/>
      <c r="J2919" s="21"/>
      <c r="K2919" s="21"/>
      <c r="L2919" s="21"/>
    </row>
    <row r="2920" spans="1:12">
      <c r="A2920" s="21"/>
      <c r="B2920" s="21"/>
      <c r="C2920" s="21"/>
      <c r="D2920" s="21"/>
      <c r="E2920" s="21"/>
      <c r="F2920" s="21"/>
      <c r="G2920" s="21"/>
      <c r="H2920" s="21"/>
      <c r="I2920" s="21"/>
      <c r="J2920" s="21"/>
      <c r="K2920" s="21"/>
      <c r="L2920" s="21"/>
    </row>
    <row r="2921" spans="1:12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  <c r="L2921" s="21"/>
    </row>
    <row r="2922" spans="1:12">
      <c r="A2922" s="21"/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  <c r="L2922" s="21"/>
    </row>
  </sheetData>
  <mergeCells count="3">
    <mergeCell ref="A4:K4"/>
    <mergeCell ref="M4:W4"/>
    <mergeCell ref="Y4:AI4"/>
  </mergeCells>
  <printOptions horizontalCentered="1" verticalCentered="1"/>
  <pageMargins left="0.69" right="0.75" top="0.51" bottom="0.56999999999999995" header="0" footer="0"/>
  <pageSetup paperSize="258" scale="60" orientation="portrait" horizontalDpi="180" verticalDpi="180" r:id="rId1"/>
  <headerFooter alignWithMargins="0">
    <oddHeader>&amp;F</oddHeader>
    <oddFooter>&amp;L&amp;A&amp;C&amp;BPSEA Confidential&amp;B&amp;RPage &amp;P</oddFooter>
  </headerFooter>
  <rowBreaks count="4" manualBreakCount="4">
    <brk id="83" max="16383" man="1"/>
    <brk id="168" max="16383" man="1"/>
    <brk id="247" max="16383" man="1"/>
    <brk id="329" max="16383" man="1"/>
  </rowBreaks>
  <colBreaks count="3" manualBreakCount="3">
    <brk id="12" max="1048575" man="1"/>
    <brk id="24" max="1048575" man="1"/>
    <brk id="3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E8200B85F3040B444E21EDAFE3738" ma:contentTypeVersion="1" ma:contentTypeDescription="Create a new document." ma:contentTypeScope="" ma:versionID="bf9ba3b3529c91d1907731719cd327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59C8EB3-342B-45F0-A7DC-98DD7329CFE4}"/>
</file>

<file path=customXml/itemProps2.xml><?xml version="1.0" encoding="utf-8"?>
<ds:datastoreItem xmlns:ds="http://schemas.openxmlformats.org/officeDocument/2006/customXml" ds:itemID="{1C3A7019-2DE3-46DC-8989-B7A6F3962DFB}"/>
</file>

<file path=customXml/itemProps3.xml><?xml version="1.0" encoding="utf-8"?>
<ds:datastoreItem xmlns:ds="http://schemas.openxmlformats.org/officeDocument/2006/customXml" ds:itemID="{3C2E3784-13FE-48A2-B4FE-AA47999719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 idea</vt:lpstr>
      <vt:lpstr>Sheet1</vt:lpstr>
      <vt:lpstr>FF decision 1st 3 yrs</vt:lpstr>
      <vt:lpstr>FF decision yrs 3-5</vt:lpstr>
      <vt:lpstr>'FF decision 1st 3 yrs'!Print_Area</vt:lpstr>
      <vt:lpstr>'FF decision 1st 3 yrs'!Print_Titles</vt:lpstr>
    </vt:vector>
  </TitlesOfParts>
  <Company>Elwyn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Jonathan Blasucci</dc:creator>
  <cp:lastModifiedBy>Tanyia Miller</cp:lastModifiedBy>
  <cp:lastPrinted>2015-05-07T09:39:58Z</cp:lastPrinted>
  <dcterms:created xsi:type="dcterms:W3CDTF">2012-07-13T18:19:27Z</dcterms:created>
  <dcterms:modified xsi:type="dcterms:W3CDTF">2015-06-01T12:50:17Z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0x01010050AE8200B85F3040B444E21EDAFE3738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